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RF 2022\BASES DE DATOS\"/>
    </mc:Choice>
  </mc:AlternateContent>
  <bookViews>
    <workbookView xWindow="-120" yWindow="-120" windowWidth="29040" windowHeight="15840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6" i="2"/>
  <c r="H3" i="2"/>
  <c r="H8" i="2" l="1"/>
  <c r="F6" i="2"/>
  <c r="H2" i="2"/>
  <c r="G6" i="2" l="1"/>
  <c r="H4" i="2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<sst xmlns="http://schemas.openxmlformats.org/spreadsheetml/2006/main" count="102" uniqueCount="73">
  <si>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</si>
  <si>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</si>
  <si>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</si>
  <si>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</si>
  <si>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</si>
  <si>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</si>
  <si>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</si>
  <si>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</si>
  <si>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</si>
  <si>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</si>
  <si>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</si>
  <si>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</si>
  <si>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</si>
  <si>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</si>
  <si>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</si>
  <si>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</si>
  <si>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</si>
  <si>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</si>
  <si>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</si>
  <si>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</si>
  <si>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</si>
  <si>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Modificación 1: Fecha de terminación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</si>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</sst>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pane ySplit="1" topLeftCell="A13" activePane="bottomLeft" state="frozen"/>
      <selection pane="bottomLeft" activeCell="A18" sqref="A18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4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24</v>
      </c>
      <c r="H1" s="18" t="s">
        <v>17</v>
      </c>
      <c r="I1" s="16" t="s">
        <v>18</v>
      </c>
      <c r="J1" s="16" t="s">
        <v>10</v>
      </c>
      <c r="K1" s="16" t="s">
        <v>67</v>
      </c>
      <c r="L1" s="19"/>
    </row>
    <row r="2" spans="1:12" ht="83.25" customHeight="1" x14ac:dyDescent="0.2">
      <c r="A2" s="2" t="s">
        <v>25</v>
      </c>
      <c r="B2" s="2" t="s">
        <v>31</v>
      </c>
      <c r="C2" s="2" t="s">
        <v>41</v>
      </c>
      <c r="D2" s="3">
        <v>44581</v>
      </c>
      <c r="E2" s="6">
        <v>44926</v>
      </c>
      <c r="F2" s="4">
        <v>26407290</v>
      </c>
      <c r="G2" s="22">
        <f>(H2*100%)/F2</f>
        <v>0.49999998295925108</v>
      </c>
      <c r="H2" s="23">
        <f>13203644.55</f>
        <v>13203644.550000001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26</v>
      </c>
      <c r="B3" s="2" t="s">
        <v>32</v>
      </c>
      <c r="C3" s="2" t="s">
        <v>2</v>
      </c>
      <c r="D3" s="3">
        <v>44582</v>
      </c>
      <c r="E3" s="6">
        <v>44926</v>
      </c>
      <c r="F3" s="4">
        <v>25000000</v>
      </c>
      <c r="G3" s="22">
        <f>(H3*100%)/F3</f>
        <v>0.32190832000000003</v>
      </c>
      <c r="H3" s="23">
        <f>2551277+2594726+1680315+1221390</f>
        <v>8047708</v>
      </c>
      <c r="I3" s="2" t="s">
        <v>21</v>
      </c>
      <c r="J3" s="2" t="s">
        <v>51</v>
      </c>
      <c r="K3" s="1" t="s">
        <v>6</v>
      </c>
    </row>
    <row r="4" spans="1:12" ht="63.75" x14ac:dyDescent="0.2">
      <c r="A4" s="3" t="s">
        <v>3</v>
      </c>
      <c r="B4" s="2" t="s">
        <v>33</v>
      </c>
      <c r="C4" s="3" t="s">
        <v>42</v>
      </c>
      <c r="D4" s="3">
        <v>44592</v>
      </c>
      <c r="E4" s="3" t="s">
        <v>50</v>
      </c>
      <c r="F4" s="4">
        <v>1089743</v>
      </c>
      <c r="G4" s="22">
        <f>(H4*100%)/F4</f>
        <v>0.46737625293303098</v>
      </c>
      <c r="H4" s="23">
        <f>509320</f>
        <v>509320</v>
      </c>
      <c r="I4" s="14" t="s">
        <v>20</v>
      </c>
      <c r="J4" s="2" t="s">
        <v>22</v>
      </c>
      <c r="K4" s="1" t="s">
        <v>5</v>
      </c>
    </row>
    <row r="5" spans="1:12" ht="76.5" x14ac:dyDescent="0.2">
      <c r="A5" s="3" t="s">
        <v>19</v>
      </c>
      <c r="B5" s="2" t="s">
        <v>34</v>
      </c>
      <c r="C5" s="2" t="s">
        <v>23</v>
      </c>
      <c r="D5" s="3">
        <v>44602</v>
      </c>
      <c r="E5" s="6">
        <v>44926</v>
      </c>
      <c r="F5" s="4">
        <v>56913702</v>
      </c>
      <c r="G5" s="22">
        <f t="shared" ref="G5:G15" si="0">(H5*100%)/F5</f>
        <v>0.44972456720527509</v>
      </c>
      <c r="H5" s="27">
        <v>25595490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27</v>
      </c>
      <c r="B6" s="4" t="s">
        <v>35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0.67394085599999987</v>
      </c>
      <c r="H6" s="23">
        <f>275023.07+414057.44+402240.64+425192.16+653582.36+277535.32+537903.52+268907.47+408875.41+422539.75+283458.88+271741.18+413499.22</f>
        <v>5054556.419999999</v>
      </c>
      <c r="I6" s="14" t="s">
        <v>72</v>
      </c>
      <c r="J6" s="14" t="s">
        <v>12</v>
      </c>
      <c r="K6" s="1" t="s">
        <v>8</v>
      </c>
    </row>
    <row r="7" spans="1:12" ht="76.5" x14ac:dyDescent="0.2">
      <c r="A7" s="4" t="s">
        <v>52</v>
      </c>
      <c r="B7" s="5" t="s">
        <v>36</v>
      </c>
      <c r="C7" s="4" t="s">
        <v>43</v>
      </c>
      <c r="D7" s="6">
        <v>44698</v>
      </c>
      <c r="E7" s="6">
        <v>44926</v>
      </c>
      <c r="F7" s="4">
        <v>7000000</v>
      </c>
      <c r="G7" s="22">
        <f t="shared" si="0"/>
        <v>0.13206585571428572</v>
      </c>
      <c r="H7" s="23">
        <v>924460.99</v>
      </c>
      <c r="I7" s="14" t="s">
        <v>20</v>
      </c>
      <c r="J7" s="14" t="s">
        <v>12</v>
      </c>
      <c r="K7" s="1" t="s">
        <v>57</v>
      </c>
    </row>
    <row r="8" spans="1:12" ht="76.5" x14ac:dyDescent="0.2">
      <c r="A8" s="4" t="s">
        <v>53</v>
      </c>
      <c r="B8" s="5" t="s">
        <v>36</v>
      </c>
      <c r="C8" s="4" t="s">
        <v>43</v>
      </c>
      <c r="D8" s="6">
        <v>44698</v>
      </c>
      <c r="E8" s="6">
        <v>44926</v>
      </c>
      <c r="F8" s="4">
        <v>7000000</v>
      </c>
      <c r="G8" s="22">
        <f t="shared" si="0"/>
        <v>9.3370857142857144E-2</v>
      </c>
      <c r="H8" s="23">
        <f>653596</f>
        <v>653596</v>
      </c>
      <c r="I8" s="14" t="s">
        <v>20</v>
      </c>
      <c r="J8" s="14" t="s">
        <v>12</v>
      </c>
      <c r="K8" s="1" t="s">
        <v>58</v>
      </c>
    </row>
    <row r="9" spans="1:12" ht="51" x14ac:dyDescent="0.2">
      <c r="A9" s="3" t="s">
        <v>54</v>
      </c>
      <c r="B9" s="7" t="s">
        <v>37</v>
      </c>
      <c r="C9" s="4" t="s">
        <v>44</v>
      </c>
      <c r="D9" s="8">
        <v>44704</v>
      </c>
      <c r="E9" s="6">
        <v>44915</v>
      </c>
      <c r="F9" s="10">
        <v>1691579.35</v>
      </c>
      <c r="G9" s="22">
        <f t="shared" si="0"/>
        <v>0.66666666863721169</v>
      </c>
      <c r="H9" s="23">
        <v>1127719.57</v>
      </c>
      <c r="I9" s="14" t="s">
        <v>20</v>
      </c>
      <c r="J9" s="14" t="s">
        <v>12</v>
      </c>
      <c r="K9" s="1" t="s">
        <v>59</v>
      </c>
    </row>
    <row r="10" spans="1:12" ht="51" x14ac:dyDescent="0.2">
      <c r="A10" s="3" t="s">
        <v>55</v>
      </c>
      <c r="B10" s="9" t="s">
        <v>37</v>
      </c>
      <c r="C10" s="2" t="s">
        <v>45</v>
      </c>
      <c r="D10" s="6">
        <v>44706</v>
      </c>
      <c r="E10" s="6">
        <v>44915</v>
      </c>
      <c r="F10" s="10">
        <v>1187164.48</v>
      </c>
      <c r="G10" s="22">
        <f t="shared" si="0"/>
        <v>0.99999998315313476</v>
      </c>
      <c r="H10" s="23">
        <v>1187164.46</v>
      </c>
      <c r="I10" s="14" t="s">
        <v>20</v>
      </c>
      <c r="J10" s="14" t="s">
        <v>12</v>
      </c>
      <c r="K10" s="1" t="s">
        <v>60</v>
      </c>
    </row>
    <row r="11" spans="1:12" ht="89.25" x14ac:dyDescent="0.2">
      <c r="A11" s="3" t="s">
        <v>28</v>
      </c>
      <c r="B11" s="9" t="s">
        <v>38</v>
      </c>
      <c r="C11" s="2" t="s">
        <v>46</v>
      </c>
      <c r="D11" s="6">
        <v>44699</v>
      </c>
      <c r="E11" s="6">
        <v>45064</v>
      </c>
      <c r="F11" s="11">
        <v>12099999</v>
      </c>
      <c r="G11" s="22">
        <f t="shared" si="0"/>
        <v>1</v>
      </c>
      <c r="H11" s="23">
        <v>12099999</v>
      </c>
      <c r="I11" s="14" t="s">
        <v>20</v>
      </c>
      <c r="J11" s="2" t="s">
        <v>22</v>
      </c>
      <c r="K11" s="1" t="s">
        <v>61</v>
      </c>
    </row>
    <row r="12" spans="1:12" ht="51" x14ac:dyDescent="0.2">
      <c r="A12" s="3" t="s">
        <v>56</v>
      </c>
      <c r="B12" s="9" t="s">
        <v>37</v>
      </c>
      <c r="C12" s="2" t="s">
        <v>47</v>
      </c>
      <c r="D12" s="6">
        <v>44712</v>
      </c>
      <c r="E12" s="6">
        <v>44915</v>
      </c>
      <c r="F12" s="10">
        <v>318585.48</v>
      </c>
      <c r="G12" s="22">
        <f t="shared" si="0"/>
        <v>0.66666666666666674</v>
      </c>
      <c r="H12" s="23">
        <v>212390.32</v>
      </c>
      <c r="I12" s="14" t="s">
        <v>20</v>
      </c>
      <c r="J12" s="14" t="s">
        <v>12</v>
      </c>
      <c r="K12" s="1" t="s">
        <v>62</v>
      </c>
    </row>
    <row r="13" spans="1:12" ht="51" x14ac:dyDescent="0.2">
      <c r="A13" s="3" t="s">
        <v>63</v>
      </c>
      <c r="B13" s="9" t="s">
        <v>37</v>
      </c>
      <c r="C13" s="2" t="s">
        <v>48</v>
      </c>
      <c r="D13" s="6">
        <v>44706</v>
      </c>
      <c r="E13" s="6">
        <v>44915</v>
      </c>
      <c r="F13" s="10">
        <v>350057.53</v>
      </c>
      <c r="G13" s="22">
        <f t="shared" si="0"/>
        <v>0.33333332381108893</v>
      </c>
      <c r="H13" s="23">
        <v>116685.84</v>
      </c>
      <c r="I13" s="14" t="s">
        <v>20</v>
      </c>
      <c r="J13" s="14" t="s">
        <v>12</v>
      </c>
      <c r="K13" s="1" t="s">
        <v>64</v>
      </c>
    </row>
    <row r="14" spans="1:12" ht="89.25" x14ac:dyDescent="0.2">
      <c r="A14" s="3" t="s">
        <v>29</v>
      </c>
      <c r="B14" s="9" t="s">
        <v>39</v>
      </c>
      <c r="C14" s="2" t="s">
        <v>46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23">
        <v>13489218</v>
      </c>
      <c r="I14" s="14" t="s">
        <v>20</v>
      </c>
      <c r="J14" s="14" t="s">
        <v>12</v>
      </c>
      <c r="K14" s="1" t="s">
        <v>65</v>
      </c>
    </row>
    <row r="15" spans="1:12" ht="76.5" x14ac:dyDescent="0.2">
      <c r="A15" s="3" t="s">
        <v>30</v>
      </c>
      <c r="B15" s="9" t="s">
        <v>40</v>
      </c>
      <c r="C15" s="2" t="s">
        <v>49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23">
        <v>1652860</v>
      </c>
      <c r="I15" s="14" t="s">
        <v>20</v>
      </c>
      <c r="J15" s="14" t="s">
        <v>12</v>
      </c>
      <c r="K15" s="1" t="s">
        <v>66</v>
      </c>
    </row>
    <row r="16" spans="1:12" ht="63.75" x14ac:dyDescent="0.2">
      <c r="A16" s="3" t="s">
        <v>68</v>
      </c>
      <c r="B16" s="25" t="s">
        <v>69</v>
      </c>
      <c r="C16" s="26" t="s">
        <v>70</v>
      </c>
      <c r="D16" s="6">
        <v>44782</v>
      </c>
      <c r="E16" s="6">
        <v>44926</v>
      </c>
      <c r="F16" s="10">
        <v>2600000</v>
      </c>
      <c r="G16" s="22">
        <v>0</v>
      </c>
      <c r="H16" s="23">
        <v>0</v>
      </c>
      <c r="I16" s="14" t="s">
        <v>20</v>
      </c>
      <c r="J16" s="2" t="s">
        <v>22</v>
      </c>
      <c r="K16" s="1" t="s">
        <v>71</v>
      </c>
    </row>
  </sheetData>
  <sortState ref="A2:J5">
    <sortCondition ref="A1:A5"/>
  </sortState>
  <hyperlinks>
    <hyperlink ref="K3" r:id="rId1"/>
    <hyperlink ref="K2" r:id="rId2"/>
    <hyperlink ref="K7" r:id="rId3"/>
    <hyperlink ref="K8" r:id="rId4"/>
    <hyperlink ref="K9" r:id="rId5"/>
    <hyperlink ref="K11" r:id="rId6"/>
    <hyperlink ref="K12" r:id="rId7"/>
    <hyperlink ref="K13" r:id="rId8"/>
    <hyperlink ref="K14" r:id="rId9"/>
    <hyperlink ref="K15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2022-09-07T13:43:07Z</dcterms:modified>
</cp:coreProperties>
</file>