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nhaciendagovco-my.sharepoint.com/personal/lsierra_minhacienda_gov_co/Documents/URF/Adquisicion de Bienes y Servicios/05-PUBLICACION LINK TRANSPARENCIA/EJECUCION CONTRACTUAL/"/>
    </mc:Choice>
  </mc:AlternateContent>
  <xr:revisionPtr revIDLastSave="72" documentId="8_{C0DA4B37-F04B-455A-AEB7-A60636A4365F}" xr6:coauthVersionLast="47" xr6:coauthVersionMax="47" xr10:uidLastSave="{3B05AB72-FC60-4E01-AEA6-DFB33053CE22}"/>
  <bookViews>
    <workbookView xWindow="-108" yWindow="-108" windowWidth="23256" windowHeight="12456" xr2:uid="{00000000-000D-0000-FFFF-FFFF00000000}"/>
  </bookViews>
  <sheets>
    <sheet name="EJECUCIÓN CONTRACTUAL" sheetId="2" r:id="rId1"/>
  </sheets>
  <definedNames>
    <definedName name="_xlnm._FilterDatabase" localSheetId="0" hidden="1">'EJECUCIÓN CONTRACTUAL'!$A$5:$L$5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G19" i="2" l="1"/>
  <c r="G18" i="2"/>
  <c r="G6" i="2"/>
  <c r="L14" i="2"/>
  <c r="L15" i="2"/>
  <c r="G17" i="2"/>
  <c r="G15" i="2"/>
  <c r="G14" i="2"/>
  <c r="F7" i="2" l="1"/>
  <c r="G13" i="2"/>
  <c r="G12" i="2"/>
  <c r="G11" i="2"/>
  <c r="G7" i="2" l="1"/>
  <c r="G8" i="2"/>
  <c r="G9" i="2"/>
  <c r="G10" i="2"/>
</calcChain>
</file>

<file path=xl/sharedStrings.xml><?xml version="1.0" encoding="utf-8"?>
<sst xmlns="http://schemas.openxmlformats.org/spreadsheetml/2006/main" count="165" uniqueCount="121">
  <si>
    <t>Contrato</t>
  </si>
  <si>
    <t>Objeto</t>
  </si>
  <si>
    <t>Contratista</t>
  </si>
  <si>
    <t>Fecha de inicio</t>
  </si>
  <si>
    <t>Fecha de terminación</t>
  </si>
  <si>
    <t>Valor del contrato</t>
  </si>
  <si>
    <t>Otrosíes</t>
  </si>
  <si>
    <t>Modalidad</t>
  </si>
  <si>
    <t>Link consulta SECOP II o TVEC</t>
  </si>
  <si>
    <t>N/A</t>
  </si>
  <si>
    <t>Contratación directa</t>
  </si>
  <si>
    <t>Mínima Cuantía</t>
  </si>
  <si>
    <t>Contrato 01-2025</t>
  </si>
  <si>
    <t>Suministro de combustible con sistema de control en EDS ubicadas en Bogotá D.C., para el parque automotor de la Unidad Administrativa Especial, Unidad de Proyección Normativa y Estudios de Regulación Financiera -URF.</t>
  </si>
  <si>
    <t>https://community.secop.gov.co/Public/Tendering/OpportunityDetail/Index?noticeUID=CO1.NTC.7308363&amp;isFromPublicArea=True&amp;isModal=False</t>
  </si>
  <si>
    <t>Contrato 02-2025</t>
  </si>
  <si>
    <t>Suministro de tiquetes aéreos en rutas nacionales e internacionales, para el desplazamiento de los servidores de la Unidad Administrativa Especial, Unidad de Proyección Normativa y Estudios de Regulación Financiera (URF).</t>
  </si>
  <si>
    <t>26/12/2025 </t>
  </si>
  <si>
    <t>https://community.secop.gov.co/Public/Tendering/OpportunityDetail/Index?noticeUID=CO1.NTC.7445636&amp;isFromPublicArea=True&amp;isModal=False</t>
  </si>
  <si>
    <t>https://community.secop.gov.co/Public/Tendering/OpportunityDetail/Index?noticeUID=CO1.NTC.7692670&amp;isFromPublicArea=True&amp;isModal=False</t>
  </si>
  <si>
    <t>Contrato 03-2025</t>
  </si>
  <si>
    <t>Prestación de servicios de soporte, acompañamiento y mantenimiento para los módulos implementados del software "SARA" para la Unidad Administrativa Especial, Unidad de Proyección Normativa y Estudios de Regulación Financiera (URF).</t>
  </si>
  <si>
    <t>25/02/2025 </t>
  </si>
  <si>
    <t>Contrato 04-2025</t>
  </si>
  <si>
    <t>Contratar la prestación de servicios para la
ejecución de programas y actividades de
bienestar social e incentivos y seguridad social en el trabajo para los funcionarios de la URF, en la vigencia 2025.</t>
  </si>
  <si>
    <t>https://community.secop.gov.co/Public/Tendering/OpportunityDetail/Index?noticeUID=CO1.NTC.7832996&amp;isFromPublicArea=True&amp;isModal=False</t>
  </si>
  <si>
    <t>Valor Pagado</t>
  </si>
  <si>
    <t>Porcentaje del valor pagado</t>
  </si>
  <si>
    <t>Contrato 05-2025</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</si>
  <si>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</si>
  <si>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https://community.secop.gov.co/Public/Tendering/OpportunityDetail/Index?noticeUID=CO1.NTC.7981094&amp;isFromPublicArea=True&amp;isModal=False</t>
  </si>
  <si>
    <t>Contrato 06-2025</t>
  </si>
  <si>
    <t>Prestación de servicios para el desarrollo de actividades de capacitación para la Subdirección Jurídica y de Gestión Institucional de la URF, de conformidad con el Plan Institucional de Capacitación 2025.</t>
  </si>
  <si>
    <t>Centro Nacional para el Desarrollo de la Administración Pública S.A.S. -CENDAP S.A.S.</t>
  </si>
  <si>
    <t>https://community.secop.gov.co/Public/Tendering/OpportunityDetail/Index?noticeUID=CO1.NTC.8179700&amp;isFromPublicArea=True&amp;isModal=False</t>
  </si>
  <si>
    <t>Contrato 07-2025</t>
  </si>
  <si>
    <t>Suministro de dotación para servidores públicos de la Unidad Administrativa Especial, Unidad de Proyección Normativa y Estudios de Regulación Financiera - URF.</t>
  </si>
  <si>
    <t>D´Gerard MG S.A.S.</t>
  </si>
  <si>
    <t>https://community.secop.gov.co/Public/Tendering/OpportunityDetail/Index?noticeUID=CO1.NTC.8217147&amp;isFromPublicArea=True&amp;isModal=False</t>
  </si>
  <si>
    <t>Contrato 08-2025</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</si>
  <si>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</si>
  <si>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 xml:space="preserve">Seguros del Estado S.A. </t>
  </si>
  <si>
    <t>https://community.secop.gov.co/Public/Tendering/OpportunityDetail/Index?noticeUID=CO1.NTC.8247678&amp;isFromPublicArea=True&amp;isModal=False</t>
  </si>
  <si>
    <t>Contrato 09-2025</t>
  </si>
  <si>
    <t>Adquisición de suscripciones para la gestión del proceso de comunicaciones de la Unidad Administrativa Especial, Unidad de Proyección Normativa y Estudios de Regulación Financiera – URF.</t>
  </si>
  <si>
    <t>Royal Tech Group SAS</t>
  </si>
  <si>
    <t>https://community.secop.gov.co/Public/Tendering/OpportunityDetail/Index?noticeUID=CO1.NTC.8282030&amp;isFromPublicArea=True&amp;isModal=False</t>
  </si>
  <si>
    <t>Orden de Compra No. 148681</t>
  </si>
  <si>
    <t>Adquisición de elementos de botiquín y de equipamiento para la brigada de emergencias de la Unidad Administrativa Especial, Unidad de Proyección Normativa y Estudios de Regulación
Financiera – URF.</t>
  </si>
  <si>
    <t>Panamericana Outsourcing S.A.</t>
  </si>
  <si>
    <t>Minima cuantia - Grandes Superficies</t>
  </si>
  <si>
    <t>https://operaciones.colombiacompra.gov.co/tienda-virtual-del-estado-colombiano/ordenes-compra/148681</t>
  </si>
  <si>
    <t>Orden de Compra No. 149285</t>
  </si>
  <si>
    <t>TecnoPhone Colombia S.A.S.</t>
  </si>
  <si>
    <t>Adquisición, instalación,configuración y puesta en funcionamiento deequipos de cómputo, con destino a la UnidadAdministrativa Especial, Unidad de ProyecciónNormativa y Estudios de Regulación Financiera(URF) a través del Acuerdo Marco de Precios para laCompra o Alquiler de Computadores y PeriféricosETP - III, CCE-280-AMP-2021. Evento de Simulador CCE No. 34103</t>
  </si>
  <si>
    <t>https://operaciones.colombiacompra.gov.co/tienda-virtual-del-estado-colombiano/ordenes-compra/149285</t>
  </si>
  <si>
    <t>Otrosí No. 1 del 30/07/2025</t>
  </si>
  <si>
    <t>Contrato 010-2025</t>
  </si>
  <si>
    <t>Pensemos S.A.</t>
  </si>
  <si>
    <t>https://community.secop.gov.co/Public/Tendering/OpportunityDetail/Index?noticeUID=CO1.NTC.8608087&amp;isFromPublicArea=True&amp;isModal=False</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</si>
  <si>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URF</t>
  </si>
  <si>
    <t>Acuerdo Marco de Precios para la Compra o Alquiler de Computadores y PeriféricosETP - III, CCE-280-AMP-2021. Evento de Simulador CCE No. 34103</t>
  </si>
  <si>
    <t>Otrosi No. 1 del 06/04/2025</t>
  </si>
  <si>
    <t>Otrosi No. 1 del 24/09/2025</t>
  </si>
  <si>
    <t>Otrosí No. 1 del 03/09/2025</t>
  </si>
  <si>
    <t>Contrato 011-2025</t>
  </si>
  <si>
    <t>Prestación de servicios para el desarrollo de actividades de capacitación para el área misional de la URF, de conformidad con el Plan Institucional de Capacitación 2025.</t>
  </si>
  <si>
    <t>Colegio Mayor de Nuestra Señora del Rosario</t>
  </si>
  <si>
    <t>https://community.secop.gov.co/Public/Tendering/OpportunityDetail/Index?noticeUID=CO1.NTC.8842617&amp;isFromPublicArea=True&amp;isModal=False</t>
  </si>
  <si>
    <t>Viaja por el Mundo Web/NICKISIX360 S.A.S.</t>
  </si>
  <si>
    <t>Un&amp;On Soluciones Sistemas se Información S.A.S</t>
  </si>
  <si>
    <t xml:space="preserve">Caja de Compensación Familiar Compensar COMPENSAR
</t>
  </si>
  <si>
    <t>Continental de Partes y Servicios S.A.S.</t>
  </si>
  <si>
    <t>Distracom S.A.</t>
  </si>
  <si>
    <t>Contrato 012-2025</t>
  </si>
  <si>
    <t>Renovar la suscripción de los servicios de computación en la nube, incluyendo soporte, actualización y mantenimiento del software Suite Visión Empresarial en modalidad SaaS.</t>
  </si>
  <si>
    <t>Contrato 013-2025</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</si>
  <si>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</si>
  <si>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Miguel Quijano y Compañía S.A.</t>
  </si>
  <si>
    <t xml:space="preserve">Selección abreviada para adquisición de bienes y servicios de características técnicas uniformes y común utilización mediante bolsa de productos </t>
  </si>
  <si>
    <t>https://community.secop.gov.co/Public/Tendering/OpportunityDetail/Index?noticeUID=CO1.NTC.9167646&amp;isFromPublicArea=True&amp;isModal=False</t>
  </si>
  <si>
    <t>Orden de Compra No. 
 155942</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</si>
  <si>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</si>
  <si>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Panamericana Outsourcing S.A</t>
  </si>
  <si>
    <t>Mínima cuantía
-Grandes Superficies-</t>
  </si>
  <si>
    <t>https://operaciones.colombiacompra.gov.co/tienda-virtual-del-estado-colombiano/ordenes-compra/155942</t>
  </si>
  <si>
    <t>Orden de Compra No. 
156102</t>
  </si>
  <si>
    <t>Adquisición de elementos tecnológicos para el fortalecimiento del Proceso de Gestión de Comunicaciones de la Unidad de Proyección Normativa y Estudios de Regulación Financiera (URF).</t>
  </si>
  <si>
    <t>Has Ltda.</t>
  </si>
  <si>
    <t>https://operaciones.colombiacompra.gov.co/tienda-virtual-del-estado-colombiano/ordenes-compra/156102</t>
  </si>
  <si>
    <t>Orden de Compra No. 
 156428</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</si>
  <si>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</si>
  <si>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https://operaciones.colombiacompra.gov.co/tienda-virtual-del-estado-colombiano/ordenes-compra/156428</t>
  </si>
  <si>
    <t>Otrosi No. 1 del 20/11/2025</t>
  </si>
  <si>
    <t>Otrosi No. 1 del 25/09/2025
Otrosi No. 2 del 30/12/2025</t>
  </si>
  <si>
    <t xml:space="preserve">Otrosí No. 1 del 18/11/2025 </t>
  </si>
  <si>
    <t>Otros No. 1 del 17/12/2025</t>
  </si>
  <si>
    <t>Orden de Compra No. 
157190</t>
  </si>
  <si>
    <t>Adquisición de elementos con el fin de incrementar el bienestar y la percepción de adecuación del espacio laboral en la Unidad de Proyección Normativa y Estudios de Regulación Financiera (URF).</t>
  </si>
  <si>
    <t xml:space="preserve">Ferricentros S.A. </t>
  </si>
  <si>
    <t>https://operaciones.colombiacompra.gov.co/tienda-virtual-del-estado-colombiano/ordenes-compra/157190</t>
  </si>
  <si>
    <t>Orden de Compra No. 
 156720</t>
  </si>
  <si>
    <t>Adquisición de elementos de papelería y útiles de oficina para la Unidad Administrativa Especial, Unidad de Proyección Normativa y Estudios de Regulación Financiera - URF.</t>
  </si>
  <si>
    <t xml:space="preserve">Sumimas S.A.S. </t>
  </si>
  <si>
    <t>Otrosí No. 1 del 16/12/2025
Otrosí No. 2 del 26/12/2025</t>
  </si>
  <si>
    <t>https://operaciones.colombiacompra.gov.co/tienda-virtual-del-estado-colombiano/ordenes-compra/156720</t>
  </si>
  <si>
    <r>
      <t xml:space="preserve">EJECUCIÓN CONTRACTUAL 
</t>
    </r>
    <r>
      <rPr>
        <b/>
        <sz val="12"/>
        <color theme="1"/>
        <rFont val="Verdana"/>
        <family val="2"/>
      </rPr>
      <t>Fecha de corte: 31 de enero de 2026</t>
    </r>
  </si>
  <si>
    <t>Contrato 01-2026</t>
  </si>
  <si>
    <t>https://community.secop.gov.co/Public/Tendering/OpportunityDetail/Index?noticeUID=CO1.NTC.9485835&amp;isFromPublicArea=True&amp;isModal=False</t>
  </si>
  <si>
    <t>Contrato 02-2026</t>
  </si>
  <si>
    <t>Prestación de servicios para el desarrollo de actividades de capacitación dirigidas a la Subdirección Jurídica y de Gestión Institucional de la URF, orientadas al fortalecimiento de competencias técnicas, jurídicas, administrativas, estratégicas y transversales, que contribuyan al mejoramiento del desempeño institucional.</t>
  </si>
  <si>
    <t>Cendap S.A.S.</t>
  </si>
  <si>
    <t>https://community.secop.gov.co/Public/Tendering/OpportunityDetail/Index?noticeUID=CO1.NTC.9662826&amp;isFromPublicArea=True&amp;isModal=False</t>
  </si>
  <si>
    <t>Contrato 03-2026</t>
  </si>
  <si>
    <t xml:space="preserve"> https://community.secop.gov.co/Public/Tendering/OpportunityDetail/Index?noticeUID=CO1.NTC.9675411&amp;isFromPublicArea=True&amp;isModal=False</t>
  </si>
  <si>
    <t>Prestación de servicios para contribuir al mejoramiento de la gestión y el desempeño, a través del desarrollo de actividades de formación y actualización, de acuerdo con la priorización y las necesidades identificadas por la Subdirección Jurídica y de Gestión Institucional.</t>
  </si>
  <si>
    <t>F&amp;C Consultores S.A.S.</t>
  </si>
  <si>
    <t>Contrato 04-2026</t>
  </si>
  <si>
    <t>Contratar la prestación de servicios para la ejecución de programas y actividades de bienestar social, incentivos y seguridad social en el trabajo, para los funcionarios de la URF, en la vigencia 2026.</t>
  </si>
  <si>
    <t>Caja de Compensación Familiar Compensar</t>
  </si>
  <si>
    <t>https://community.secop.gov.co/Public/Tendering/OpportunityDetail/Index?noticeUID=CO1.NTC.9689581&amp;isFromPublicArea=True&amp;isModal=False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</si>
</sst>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11"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6"/>
      <color theme="1"/>
      <name val="Verdana"/>
      <family val="2"/>
    </font>
    <font>
      <b/>
      <sz val="12"/>
      <color theme="1"/>
      <name val="Verdana"/>
      <family val="2"/>
    </font>
    <font>
      <b/>
      <sz val="10"/>
      <color theme="0"/>
      <name val="Verdana"/>
      <family val="2"/>
    </font>
    <font>
      <sz val="10"/>
      <name val="Verdana"/>
      <family val="2"/>
    </font>
    <font>
      <sz val="10"/>
      <color rgb="FFFF0000"/>
      <name val="Verdana"/>
      <family val="2"/>
    </font>
    <font>
      <sz val="10"/>
      <color theme="1" tint="4.9989318521683403E-2"/>
      <name val="Verdana"/>
      <family val="2"/>
    </font>
    <font>
      <u/>
      <sz val="11"/>
      <color rgb="FF0070C0"/>
      <name val="Calibri"/>
      <family val="2"/>
      <scheme val="minor"/>
    </font>
  </fonts>
  <fills count="4">
    <fill>
      <patternFill patternType="none"/>
    </fill>
    <fill>
      <patternFill patternType="gray125"/>
    </fill>
    <fill>
      <patternFill patternType="solid">
        <fgColor rgb="FFB28D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0">
    <xf numFmtId="0" fontId="0" fillId="0" borderId="0" xfId="0"/>
    <xf numFmtId="0" fontId="3" fillId="0" borderId="0" xfId="0" applyFont="1" applyAlignment="1">
      <alignment vertical="center"/>
    </xf>
    <xf numFmtId="0" fontId="3" fillId="0" borderId="0" xfId="0" applyFont="1"/>
    <xf numFmtId="44" fontId="3" fillId="0" borderId="0" xfId="0" applyNumberFormat="1" applyFont="1" applyAlignment="1">
      <alignment horizontal="center"/>
    </xf>
    <xf numFmtId="0" fontId="3" fillId="0" borderId="0" xfId="0" applyFont="1" applyAlignment="1">
      <alignment horizontal="center" vertical="center"/>
    </xf>
    <xf numFmtId="44" fontId="3" fillId="0" borderId="0" xfId="0" applyNumberFormat="1" applyFont="1" applyAlignment="1">
      <alignment horizontal="center" vertical="center"/>
    </xf>
    <xf numFmtId="0" fontId="2" fillId="0" borderId="10"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4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0" xfId="0" applyFont="1" applyFill="1"/>
    <xf numFmtId="0" fontId="1" fillId="3" borderId="12" xfId="1" applyFill="1" applyBorder="1" applyAlignment="1">
      <alignment horizontal="center" vertical="center" wrapText="1"/>
    </xf>
    <xf numFmtId="0" fontId="7" fillId="3" borderId="1" xfId="0" applyFont="1" applyFill="1" applyBorder="1" applyAlignment="1">
      <alignment horizontal="center" vertical="center" wrapText="1"/>
    </xf>
    <xf numFmtId="4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8" fillId="3" borderId="0" xfId="0" applyFont="1" applyFill="1"/>
    <xf numFmtId="0" fontId="3" fillId="0" borderId="16" xfId="0" applyFont="1" applyBorder="1" applyAlignment="1">
      <alignment horizontal="center" vertical="center" wrapText="1"/>
    </xf>
    <xf numFmtId="44" fontId="3" fillId="0" borderId="16"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12" xfId="1" applyFill="1" applyBorder="1" applyAlignment="1">
      <alignment horizontal="center" vertical="center" wrapText="1"/>
    </xf>
    <xf numFmtId="0" fontId="8" fillId="0" borderId="0" xfId="0" applyFont="1"/>
    <xf numFmtId="0" fontId="9" fillId="0" borderId="16" xfId="0" applyFont="1" applyBorder="1" applyAlignment="1">
      <alignment horizontal="center" vertical="center" wrapText="1"/>
    </xf>
    <xf numFmtId="14" fontId="3" fillId="0" borderId="16" xfId="0" applyNumberFormat="1" applyFont="1" applyBorder="1" applyAlignment="1">
      <alignment horizontal="center" vertical="center"/>
    </xf>
    <xf numFmtId="8" fontId="3" fillId="0" borderId="16" xfId="0" applyNumberFormat="1" applyFont="1" applyBorder="1" applyAlignment="1">
      <alignment horizontal="center" vertical="center" wrapText="1"/>
    </xf>
    <xf numFmtId="0" fontId="10" fillId="0" borderId="12" xfId="1" applyFont="1" applyFill="1" applyBorder="1" applyAlignment="1">
      <alignment horizontal="center" vertical="center" wrapText="1"/>
    </xf>
    <xf numFmtId="44" fontId="9" fillId="0" borderId="1" xfId="0" applyNumberFormat="1" applyFont="1" applyBorder="1" applyAlignment="1">
      <alignment horizontal="center" vertical="center" wrapText="1"/>
    </xf>
    <xf numFmtId="44" fontId="3" fillId="3" borderId="0" xfId="0" applyNumberFormat="1" applyFont="1" applyFill="1"/>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44" fontId="3" fillId="0" borderId="16"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44" fontId="3" fillId="0" borderId="1" xfId="0" applyNumberFormat="1" applyFont="1" applyFill="1" applyBorder="1" applyAlignment="1">
      <alignment horizontal="center" vertical="center"/>
    </xf>
    <xf numFmtId="0" fontId="3" fillId="0" borderId="0" xfId="0" applyFont="1" applyFill="1"/>
    <xf numFmtId="0" fontId="8" fillId="0" borderId="0" xfId="0" applyFont="1" applyFill="1"/>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7620</xdr:rowOff>
    </xdr:from>
    <xdr:to>
      <xdr:col>1</xdr:col>
      <xdr:colOff>2283700</xdr:colOff>
      <xdr:row>2</xdr:row>
      <xdr:rowOff>195989</xdr:rowOff>
    </xdr:to>
    <xdr:pic>
      <xdr:nvPicPr>
        <xdr:cNvPr id="2" name="Imagen 1" descr="Logotipo&#10;&#10;Descripción generada automáticamente">
          <a:extLst>
            <a:ext uri="{FF2B5EF4-FFF2-40B4-BE49-F238E27FC236}">
              <a16:creationId xmlns:a16="http://schemas.microsoft.com/office/drawing/2014/main" id="{6FF8D434-CBFD-774D-7B40-977C8E260598}"/>
            </a:ext>
          </a:extLst>
        </xdr:cNvPr>
        <xdr:cNvPicPr>
          <a:picLocks noChangeAspect="1"/>
        </xdr:cNvPicPr>
      </xdr:nvPicPr>
      <xdr:blipFill>
        <a:blip xmlns:r="http://schemas.openxmlformats.org/officeDocument/2006/relationships" r:embed="rId1"/>
        <a:stretch>
          <a:fillRect/>
        </a:stretch>
      </xdr:blipFill>
      <xdr:spPr>
        <a:xfrm>
          <a:off x="213360" y="7620"/>
          <a:ext cx="3594340" cy="61508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92670&amp;isFromPublicArea=True&amp;isModal=False" TargetMode="External"/><Relationship Id="rId13" Type="http://schemas.openxmlformats.org/officeDocument/2006/relationships/hyperlink" Target="https://community.secop.gov.co/Public/Tendering/OpportunityDetail/Index?noticeUID=CO1.NTC.8608087&amp;isFromPublicArea=True&amp;isModal=False" TargetMode="External"/><Relationship Id="rId18" Type="http://schemas.openxmlformats.org/officeDocument/2006/relationships/hyperlink" Target="https://operaciones.colombiacompra.gov.co/tienda-virtual-del-estado-colombiano/ordenes-compra/148681" TargetMode="External"/><Relationship Id="rId3" Type="http://schemas.openxmlformats.org/officeDocument/2006/relationships/hyperlink" Target="https://community.secop.gov.co/Public/Tendering/OpportunityDetail/Index?noticeUID=CO1.NTC.7981094&amp;isFromPublicArea=True&amp;isModal=False" TargetMode="External"/><Relationship Id="rId21" Type="http://schemas.openxmlformats.org/officeDocument/2006/relationships/hyperlink" Target="https://community.secop.gov.co/Public/Tendering/OpportunityDetail/Index?noticeUID=CO1.NTC.9662826&amp;isFromPublicArea=True&amp;isModal=False" TargetMode="External"/><Relationship Id="rId7" Type="http://schemas.openxmlformats.org/officeDocument/2006/relationships/hyperlink" Target="https://community.secop.gov.co/Public/Tendering/OpportunityDetail/Index?noticeUID=CO1.NTC.7445636&amp;isFromPublicArea=True&amp;isModal=False" TargetMode="External"/><Relationship Id="rId12" Type="http://schemas.openxmlformats.org/officeDocument/2006/relationships/hyperlink" Target="https://community.secop.gov.co/Public/Tendering/OpportunityDetail/Index?noticeUID=CO1.NTC.8842617&amp;isFromPublicArea=True&amp;isModal=False" TargetMode="External"/><Relationship Id="rId17" Type="http://schemas.openxmlformats.org/officeDocument/2006/relationships/hyperlink" Target="https://operaciones.colombiacompra.gov.co/tienda-virtual-del-estado-colombiano/ordenes-compra/156428" TargetMode="External"/><Relationship Id="rId2" Type="http://schemas.openxmlformats.org/officeDocument/2006/relationships/hyperlink" Target="https://community.secop.gov.co/Public/Tendering/OpportunityDetail/Index?noticeUID=CO1.NTC.7832996&amp;isFromPublicArea=True&amp;isModal=False" TargetMode="External"/><Relationship Id="rId16" Type="http://schemas.openxmlformats.org/officeDocument/2006/relationships/hyperlink" Target="https://operaciones.colombiacompra.gov.co/tienda-virtual-del-estado-colombiano/ordenes-compra/156102" TargetMode="External"/><Relationship Id="rId20" Type="http://schemas.openxmlformats.org/officeDocument/2006/relationships/hyperlink" Target="https://community.secop.gov.co/Public/Tendering/OpportunityDetail/Index?noticeUID=CO1.NTC.9485835&amp;isFromPublicArea=True&amp;isModal=False" TargetMode="External"/><Relationship Id="rId1" Type="http://schemas.openxmlformats.org/officeDocument/2006/relationships/hyperlink" Target="https://community.secop.gov.co/Public/Tendering/OpportunityDetail/Index?noticeUID=CO1.NTC.7308363&amp;isFromPublicArea=True&amp;isModal=False" TargetMode="External"/><Relationship Id="rId6" Type="http://schemas.openxmlformats.org/officeDocument/2006/relationships/hyperlink" Target="https://community.secop.gov.co/Public/Tendering/OpportunityDetail/Index?noticeUID=CO1.NTC.8247678&amp;isFromPublicArea=True&amp;isModal=False" TargetMode="External"/><Relationship Id="rId11" Type="http://schemas.openxmlformats.org/officeDocument/2006/relationships/hyperlink" Target="https://community.secop.gov.co/Public/Tendering/OpportunityDetail/Index?noticeUID=CO1.NTC.8608087&amp;isFromPublicArea=True&amp;isModal=False" TargetMode="External"/><Relationship Id="rId24" Type="http://schemas.openxmlformats.org/officeDocument/2006/relationships/drawing" Target="../drawings/drawing1.xml"/><Relationship Id="rId5" Type="http://schemas.openxmlformats.org/officeDocument/2006/relationships/hyperlink" Target="https://community.secop.gov.co/Public/Tendering/OpportunityDetail/Index?noticeUID=CO1.NTC.8217147&amp;isFromPublicArea=True&amp;isModal=False" TargetMode="External"/><Relationship Id="rId15" Type="http://schemas.openxmlformats.org/officeDocument/2006/relationships/hyperlink" Target="https://operaciones.colombiacompra.gov.co/tienda-virtual-del-estado-colombiano/ordenes-compra/155942" TargetMode="External"/><Relationship Id="rId23" Type="http://schemas.openxmlformats.org/officeDocument/2006/relationships/printerSettings" Target="../printerSettings/printerSettings1.bin"/><Relationship Id="rId10" Type="http://schemas.openxmlformats.org/officeDocument/2006/relationships/hyperlink" Target="https://operaciones.colombiacompra.gov.co/tienda-virtual-del-estado-colombiano/ordenes-compra/149285" TargetMode="External"/><Relationship Id="rId19" Type="http://schemas.openxmlformats.org/officeDocument/2006/relationships/hyperlink" Target="https://operaciones.colombiacompra.gov.co/tienda-virtual-del-estado-colombiano/ordenes-compra/157190" TargetMode="External"/><Relationship Id="rId4" Type="http://schemas.openxmlformats.org/officeDocument/2006/relationships/hyperlink" Target="https://community.secop.gov.co/Public/Tendering/OpportunityDetail/Index?noticeUID=CO1.NTC.8179700&amp;isFromPublicArea=True&amp;isModal=False" TargetMode="External"/><Relationship Id="rId9" Type="http://schemas.openxmlformats.org/officeDocument/2006/relationships/hyperlink" Target="https://community.secop.gov.co/Public/Tendering/OpportunityDetail/Index?noticeUID=CO1.NTC.8282030&amp;isFromPublicArea=True&amp;isModal=False" TargetMode="External"/><Relationship Id="rId14" Type="http://schemas.openxmlformats.org/officeDocument/2006/relationships/hyperlink" Target="https://community.secop.gov.co/Public/Tendering/OpportunityDetail/Index?noticeUID=CO1.NTC.9167646&amp;isFromPublicArea=True&amp;isModal=False" TargetMode="External"/><Relationship Id="rId22" Type="http://schemas.openxmlformats.org/officeDocument/2006/relationships/hyperlink" Target="https://community.secop.gov.co/Public/Tendering/OpportunityDetail/Index?noticeUID=CO1.NTC.968958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zoomScaleNormal="100" workbookViewId="0">
      <pane ySplit="5" topLeftCell="A6" activePane="bottomLeft" state="frozen"/>
      <selection pane="bottomLeft" activeCell="A6" sqref="A6"/>
    </sheetView>
  </sheetViews>
  <sheetFormatPr baseColWidth="10" defaultColWidth="11.44140625" defaultRowHeight="12.6" x14ac:dyDescent="0.2"/>
  <cols>
    <col min="1" max="1" width="22.21875" style="2" customWidth="1"/>
    <col min="2" max="2" width="45.77734375" style="2" customWidth="1"/>
    <col min="3" max="3" width="19.77734375" style="2" customWidth="1"/>
    <col min="4" max="5" width="16.21875" style="2" customWidth="1"/>
    <col min="6" max="6" width="23.21875" style="3" customWidth="1"/>
    <col min="7" max="7" width="16.44140625" style="4" customWidth="1"/>
    <col min="8" max="8" width="23.44140625" style="5" customWidth="1"/>
    <col min="9" max="9" width="17.77734375" style="2" customWidth="1"/>
    <col min="10" max="10" width="20.21875" style="2" customWidth="1"/>
    <col min="11" max="11" width="76.21875" style="2" customWidth="1"/>
    <col min="12" max="12" width="18.21875" style="2" bestFit="1" customWidth="1"/>
    <col min="13" max="16384" width="11.44140625" style="2"/>
  </cols>
  <sheetData>
    <row r="1" spans="1:13" ht="16.95" customHeight="1" x14ac:dyDescent="0.2">
      <c r="A1" s="45"/>
      <c r="B1" s="46"/>
      <c r="C1" s="36" t="s">
        <v>106</v>
      </c>
      <c r="D1" s="37"/>
      <c r="E1" s="37"/>
      <c r="F1" s="37"/>
      <c r="G1" s="37"/>
      <c r="H1" s="37"/>
      <c r="I1" s="37"/>
      <c r="J1" s="37"/>
      <c r="K1" s="38"/>
    </row>
    <row r="2" spans="1:13" ht="16.95" customHeight="1" x14ac:dyDescent="0.2">
      <c r="A2" s="47"/>
      <c r="B2" s="48"/>
      <c r="C2" s="39"/>
      <c r="D2" s="40"/>
      <c r="E2" s="40"/>
      <c r="F2" s="40"/>
      <c r="G2" s="40"/>
      <c r="H2" s="40"/>
      <c r="I2" s="40"/>
      <c r="J2" s="40"/>
      <c r="K2" s="41"/>
    </row>
    <row r="3" spans="1:13" ht="16.95" customHeight="1" thickBot="1" x14ac:dyDescent="0.25">
      <c r="A3" s="49"/>
      <c r="B3" s="50"/>
      <c r="C3" s="42"/>
      <c r="D3" s="43"/>
      <c r="E3" s="43"/>
      <c r="F3" s="43"/>
      <c r="G3" s="43"/>
      <c r="H3" s="43"/>
      <c r="I3" s="43"/>
      <c r="J3" s="43"/>
      <c r="K3" s="44"/>
    </row>
    <row r="4" spans="1:13" ht="13.2" thickBot="1" x14ac:dyDescent="0.25"/>
    <row r="5" spans="1:13" s="1" customFormat="1" ht="50.1" customHeight="1" x14ac:dyDescent="0.3">
      <c r="A5" s="7" t="s">
        <v>0</v>
      </c>
      <c r="B5" s="8" t="s">
        <v>1</v>
      </c>
      <c r="C5" s="8" t="s">
        <v>2</v>
      </c>
      <c r="D5" s="8" t="s">
        <v>3</v>
      </c>
      <c r="E5" s="9" t="s">
        <v>4</v>
      </c>
      <c r="F5" s="10" t="s">
        <v>5</v>
      </c>
      <c r="G5" s="9" t="s">
        <v>27</v>
      </c>
      <c r="H5" s="10" t="s">
        <v>26</v>
      </c>
      <c r="I5" s="8" t="s">
        <v>6</v>
      </c>
      <c r="J5" s="8" t="s">
        <v>7</v>
      </c>
      <c r="K5" s="11" t="s">
        <v>8</v>
      </c>
      <c r="L5" s="6"/>
    </row>
    <row r="6" spans="1:13" s="16" customFormat="1" ht="90" customHeight="1" x14ac:dyDescent="0.2">
      <c r="A6" s="12" t="s">
        <v>12</v>
      </c>
      <c r="B6" s="18" t="s">
        <v>13</v>
      </c>
      <c r="C6" s="13" t="s">
        <v>73</v>
      </c>
      <c r="D6" s="14">
        <v>45688</v>
      </c>
      <c r="E6" s="15">
        <v>46022</v>
      </c>
      <c r="F6" s="19">
        <v>12000000</v>
      </c>
      <c r="G6" s="20">
        <f t="shared" ref="G6:G10" si="0">(H6*100%)/F6</f>
        <v>0.95539201750000002</v>
      </c>
      <c r="H6" s="34">
        <v>11464704.210000001</v>
      </c>
      <c r="I6" s="13" t="s">
        <v>95</v>
      </c>
      <c r="J6" s="13" t="s">
        <v>11</v>
      </c>
      <c r="K6" s="17" t="s">
        <v>14</v>
      </c>
    </row>
    <row r="7" spans="1:13" s="16" customFormat="1" ht="90" customHeight="1" x14ac:dyDescent="0.2">
      <c r="A7" s="12" t="s">
        <v>15</v>
      </c>
      <c r="B7" s="18" t="s">
        <v>16</v>
      </c>
      <c r="C7" s="13" t="s">
        <v>69</v>
      </c>
      <c r="D7" s="14">
        <v>45698</v>
      </c>
      <c r="E7" s="15" t="s">
        <v>17</v>
      </c>
      <c r="F7" s="19">
        <f>39858000+19929000</f>
        <v>59787000</v>
      </c>
      <c r="G7" s="20">
        <f t="shared" si="0"/>
        <v>0.99293232726177927</v>
      </c>
      <c r="H7" s="34">
        <v>59364445.049999997</v>
      </c>
      <c r="I7" s="13" t="s">
        <v>62</v>
      </c>
      <c r="J7" s="13" t="s">
        <v>11</v>
      </c>
      <c r="K7" s="17" t="s">
        <v>18</v>
      </c>
      <c r="L7" s="35"/>
    </row>
    <row r="8" spans="1:13" s="16" customFormat="1" ht="90" customHeight="1" x14ac:dyDescent="0.2">
      <c r="A8" s="12" t="s">
        <v>20</v>
      </c>
      <c r="B8" s="18" t="s">
        <v>21</v>
      </c>
      <c r="C8" s="13" t="s">
        <v>70</v>
      </c>
      <c r="D8" s="14" t="s">
        <v>22</v>
      </c>
      <c r="E8" s="15">
        <v>46022</v>
      </c>
      <c r="F8" s="19">
        <v>31206560</v>
      </c>
      <c r="G8" s="20">
        <f t="shared" si="0"/>
        <v>1</v>
      </c>
      <c r="H8" s="19">
        <v>31206560</v>
      </c>
      <c r="I8" s="22" t="s">
        <v>9</v>
      </c>
      <c r="J8" s="13" t="s">
        <v>10</v>
      </c>
      <c r="K8" s="17" t="s">
        <v>19</v>
      </c>
      <c r="L8" s="35"/>
    </row>
    <row r="9" spans="1:13" s="23" customFormat="1" ht="90" customHeight="1" x14ac:dyDescent="0.2">
      <c r="A9" s="24" t="s">
        <v>23</v>
      </c>
      <c r="B9" s="24" t="s">
        <v>24</v>
      </c>
      <c r="C9" s="13" t="s">
        <v>71</v>
      </c>
      <c r="D9" s="14">
        <v>45733</v>
      </c>
      <c r="E9" s="15">
        <v>46022</v>
      </c>
      <c r="F9" s="25">
        <v>172100000</v>
      </c>
      <c r="G9" s="20">
        <f t="shared" si="0"/>
        <v>0.95690032539221381</v>
      </c>
      <c r="H9" s="19">
        <v>164682546</v>
      </c>
      <c r="I9" s="13" t="s">
        <v>93</v>
      </c>
      <c r="J9" s="13" t="s">
        <v>10</v>
      </c>
      <c r="K9" s="17" t="s">
        <v>25</v>
      </c>
      <c r="L9" s="35"/>
    </row>
    <row r="10" spans="1:13" s="23" customFormat="1" ht="103.8" customHeight="1" x14ac:dyDescent="0.2">
      <c r="A10" s="24" t="s">
        <v>28</v>
      </c>
      <c r="B10" s="24" t="s">
        <v>29</v>
      </c>
      <c r="C10" s="13" t="s">
        <v>72</v>
      </c>
      <c r="D10" s="14">
        <v>45803</v>
      </c>
      <c r="E10" s="15">
        <v>46022</v>
      </c>
      <c r="F10" s="25">
        <v>22500000</v>
      </c>
      <c r="G10" s="20">
        <f t="shared" si="0"/>
        <v>0.97411486755555554</v>
      </c>
      <c r="H10" s="21">
        <v>21917584.52</v>
      </c>
      <c r="I10" s="22" t="s">
        <v>9</v>
      </c>
      <c r="J10" s="13" t="s">
        <v>11</v>
      </c>
      <c r="K10" s="17" t="s">
        <v>30</v>
      </c>
      <c r="L10" s="35"/>
    </row>
    <row r="11" spans="1:13" s="23" customFormat="1" ht="95.25" customHeight="1" x14ac:dyDescent="0.2">
      <c r="A11" s="24" t="s">
        <v>31</v>
      </c>
      <c r="B11" s="24" t="s">
        <v>32</v>
      </c>
      <c r="C11" s="13" t="s">
        <v>33</v>
      </c>
      <c r="D11" s="14">
        <v>45812</v>
      </c>
      <c r="E11" s="15">
        <v>46010</v>
      </c>
      <c r="F11" s="25">
        <v>21576000</v>
      </c>
      <c r="G11" s="20">
        <f t="shared" ref="G11" si="1">(H11*100%)/F11</f>
        <v>1</v>
      </c>
      <c r="H11" s="21">
        <v>21576000</v>
      </c>
      <c r="I11" s="13" t="s">
        <v>63</v>
      </c>
      <c r="J11" s="13" t="s">
        <v>10</v>
      </c>
      <c r="K11" s="17" t="s">
        <v>34</v>
      </c>
      <c r="L11" s="29"/>
      <c r="M11" s="29"/>
    </row>
    <row r="12" spans="1:13" s="23" customFormat="1" ht="95.25" customHeight="1" x14ac:dyDescent="0.2">
      <c r="A12" s="24" t="s">
        <v>35</v>
      </c>
      <c r="B12" s="24" t="s">
        <v>36</v>
      </c>
      <c r="C12" s="13" t="s">
        <v>37</v>
      </c>
      <c r="D12" s="14">
        <v>45820</v>
      </c>
      <c r="E12" s="15">
        <v>46010</v>
      </c>
      <c r="F12" s="25">
        <v>3000000</v>
      </c>
      <c r="G12" s="20">
        <f t="shared" ref="G12" si="2">(H12*100%)/F12</f>
        <v>1</v>
      </c>
      <c r="H12" s="25">
        <v>3000000</v>
      </c>
      <c r="I12" s="22" t="s">
        <v>9</v>
      </c>
      <c r="J12" s="13" t="s">
        <v>11</v>
      </c>
      <c r="K12" s="17" t="s">
        <v>38</v>
      </c>
      <c r="L12" s="2"/>
      <c r="M12" s="2"/>
    </row>
    <row r="13" spans="1:13" s="59" customFormat="1" ht="130.94999999999999" customHeight="1" x14ac:dyDescent="0.2">
      <c r="A13" s="51" t="s">
        <v>39</v>
      </c>
      <c r="B13" s="51" t="s">
        <v>40</v>
      </c>
      <c r="C13" s="52" t="s">
        <v>41</v>
      </c>
      <c r="D13" s="53">
        <v>45826</v>
      </c>
      <c r="E13" s="54">
        <v>46346</v>
      </c>
      <c r="F13" s="55">
        <v>20513223</v>
      </c>
      <c r="G13" s="56">
        <f t="shared" ref="G13:G14" si="3">(H13*100%)/F13</f>
        <v>0.99356195610996867</v>
      </c>
      <c r="H13" s="57">
        <v>20381157.969999999</v>
      </c>
      <c r="I13" s="52" t="s">
        <v>94</v>
      </c>
      <c r="J13" s="52" t="s">
        <v>11</v>
      </c>
      <c r="K13" s="28" t="s">
        <v>42</v>
      </c>
      <c r="L13" s="58"/>
      <c r="M13" s="58"/>
    </row>
    <row r="14" spans="1:13" s="29" customFormat="1" ht="130.94999999999999" customHeight="1" x14ac:dyDescent="0.2">
      <c r="A14" s="30" t="s">
        <v>43</v>
      </c>
      <c r="B14" s="24" t="s">
        <v>44</v>
      </c>
      <c r="C14" s="24" t="s">
        <v>45</v>
      </c>
      <c r="D14" s="26">
        <v>45848</v>
      </c>
      <c r="E14" s="26">
        <v>45884</v>
      </c>
      <c r="F14" s="25">
        <v>3627919</v>
      </c>
      <c r="G14" s="20">
        <f t="shared" si="3"/>
        <v>1</v>
      </c>
      <c r="H14" s="25">
        <v>3627919</v>
      </c>
      <c r="I14" s="24" t="s">
        <v>56</v>
      </c>
      <c r="J14" s="27" t="s">
        <v>11</v>
      </c>
      <c r="K14" s="28" t="s">
        <v>46</v>
      </c>
      <c r="L14" s="29">
        <f t="shared" ref="L14:L15" si="4">+F14-H14</f>
        <v>0</v>
      </c>
    </row>
    <row r="15" spans="1:13" s="29" customFormat="1" ht="130.94999999999999" customHeight="1" x14ac:dyDescent="0.2">
      <c r="A15" s="24" t="s">
        <v>47</v>
      </c>
      <c r="B15" s="24" t="s">
        <v>48</v>
      </c>
      <c r="C15" s="24" t="s">
        <v>49</v>
      </c>
      <c r="D15" s="26">
        <v>45852</v>
      </c>
      <c r="E15" s="31">
        <v>45908</v>
      </c>
      <c r="F15" s="25">
        <v>1749226</v>
      </c>
      <c r="G15" s="20">
        <f t="shared" ref="G15" si="5">(H15*100%)/F15</f>
        <v>1</v>
      </c>
      <c r="H15" s="21">
        <v>1749226</v>
      </c>
      <c r="I15" s="24" t="s">
        <v>64</v>
      </c>
      <c r="J15" s="24" t="s">
        <v>50</v>
      </c>
      <c r="K15" s="28" t="s">
        <v>51</v>
      </c>
      <c r="L15" s="2">
        <f t="shared" si="4"/>
        <v>0</v>
      </c>
      <c r="M15" s="2"/>
    </row>
    <row r="16" spans="1:13" s="29" customFormat="1" ht="130.94999999999999" customHeight="1" x14ac:dyDescent="0.2">
      <c r="A16" s="24" t="s">
        <v>52</v>
      </c>
      <c r="B16" s="24" t="s">
        <v>54</v>
      </c>
      <c r="C16" s="24" t="s">
        <v>53</v>
      </c>
      <c r="D16" s="26">
        <v>45877</v>
      </c>
      <c r="E16" s="31">
        <v>46010</v>
      </c>
      <c r="F16" s="25">
        <v>201574800</v>
      </c>
      <c r="G16" s="20">
        <v>1</v>
      </c>
      <c r="H16" s="25">
        <v>201574800</v>
      </c>
      <c r="I16" s="22" t="s">
        <v>9</v>
      </c>
      <c r="J16" s="24" t="s">
        <v>61</v>
      </c>
      <c r="K16" s="28" t="s">
        <v>55</v>
      </c>
      <c r="L16" s="2"/>
      <c r="M16" s="2"/>
    </row>
    <row r="17" spans="1:13" ht="126" x14ac:dyDescent="0.2">
      <c r="A17" s="24" t="s">
        <v>57</v>
      </c>
      <c r="B17" s="24" t="s">
        <v>60</v>
      </c>
      <c r="C17" s="24" t="s">
        <v>58</v>
      </c>
      <c r="D17" s="26">
        <v>45884</v>
      </c>
      <c r="E17" s="31">
        <v>45975</v>
      </c>
      <c r="F17" s="25">
        <v>10504000</v>
      </c>
      <c r="G17" s="20">
        <f t="shared" ref="G17" si="6">(H17*100%)/F17</f>
        <v>1</v>
      </c>
      <c r="H17" s="25">
        <v>10504000</v>
      </c>
      <c r="I17" s="22" t="s">
        <v>9</v>
      </c>
      <c r="J17" s="13" t="s">
        <v>10</v>
      </c>
      <c r="K17" s="28" t="s">
        <v>59</v>
      </c>
      <c r="L17" s="29"/>
      <c r="M17" s="29"/>
    </row>
    <row r="18" spans="1:13" ht="88.8" customHeight="1" x14ac:dyDescent="0.2">
      <c r="A18" s="24" t="s">
        <v>65</v>
      </c>
      <c r="B18" s="24" t="s">
        <v>66</v>
      </c>
      <c r="C18" s="24" t="s">
        <v>67</v>
      </c>
      <c r="D18" s="26">
        <v>45933</v>
      </c>
      <c r="E18" s="31">
        <v>46010</v>
      </c>
      <c r="F18" s="25">
        <v>12000000</v>
      </c>
      <c r="G18" s="20">
        <f t="shared" ref="G18:G20" si="7">(H18*100%)/F18</f>
        <v>1</v>
      </c>
      <c r="H18" s="25">
        <v>12000000</v>
      </c>
      <c r="I18" s="22" t="s">
        <v>9</v>
      </c>
      <c r="J18" s="13" t="s">
        <v>10</v>
      </c>
      <c r="K18" s="28" t="s">
        <v>68</v>
      </c>
    </row>
    <row r="19" spans="1:13" ht="88.8" customHeight="1" x14ac:dyDescent="0.2">
      <c r="A19" s="24" t="s">
        <v>74</v>
      </c>
      <c r="B19" s="24" t="s">
        <v>75</v>
      </c>
      <c r="C19" s="24" t="s">
        <v>58</v>
      </c>
      <c r="D19" s="26">
        <v>45975</v>
      </c>
      <c r="E19" s="31">
        <v>46340</v>
      </c>
      <c r="F19" s="25">
        <v>81931266</v>
      </c>
      <c r="G19" s="20">
        <f t="shared" si="7"/>
        <v>1</v>
      </c>
      <c r="H19" s="25">
        <v>81931266</v>
      </c>
      <c r="I19" s="22" t="s">
        <v>9</v>
      </c>
      <c r="J19" s="13" t="s">
        <v>10</v>
      </c>
      <c r="K19" s="28" t="s">
        <v>59</v>
      </c>
    </row>
    <row r="20" spans="1:13" ht="136.80000000000001" customHeight="1" x14ac:dyDescent="0.2">
      <c r="A20" s="24" t="s">
        <v>76</v>
      </c>
      <c r="B20" s="24" t="s">
        <v>77</v>
      </c>
      <c r="C20" s="24" t="s">
        <v>78</v>
      </c>
      <c r="D20" s="26">
        <v>45986</v>
      </c>
      <c r="E20" s="26">
        <v>46020</v>
      </c>
      <c r="F20" s="32">
        <v>164516340.49000001</v>
      </c>
      <c r="G20" s="20">
        <f t="shared" si="7"/>
        <v>0</v>
      </c>
      <c r="H20" s="25">
        <v>0</v>
      </c>
      <c r="I20" s="22" t="s">
        <v>9</v>
      </c>
      <c r="J20" s="24" t="s">
        <v>79</v>
      </c>
      <c r="K20" s="33" t="s">
        <v>80</v>
      </c>
      <c r="L20" s="29"/>
      <c r="M20" s="29"/>
    </row>
    <row r="21" spans="1:13" ht="136.80000000000001" customHeight="1" x14ac:dyDescent="0.2">
      <c r="A21" s="24" t="s">
        <v>81</v>
      </c>
      <c r="B21" s="24" t="s">
        <v>82</v>
      </c>
      <c r="C21" s="24" t="s">
        <v>83</v>
      </c>
      <c r="D21" s="26">
        <v>45986</v>
      </c>
      <c r="E21" s="26">
        <v>46022</v>
      </c>
      <c r="F21" s="25">
        <v>14711600</v>
      </c>
      <c r="G21" s="20">
        <v>1</v>
      </c>
      <c r="H21" s="25">
        <v>14711600</v>
      </c>
      <c r="I21" s="22" t="s">
        <v>9</v>
      </c>
      <c r="J21" s="24" t="s">
        <v>84</v>
      </c>
      <c r="K21" s="28" t="s">
        <v>85</v>
      </c>
    </row>
    <row r="22" spans="1:13" ht="136.80000000000001" customHeight="1" x14ac:dyDescent="0.2">
      <c r="A22" s="24" t="s">
        <v>86</v>
      </c>
      <c r="B22" s="24" t="s">
        <v>87</v>
      </c>
      <c r="C22" s="24" t="s">
        <v>88</v>
      </c>
      <c r="D22" s="26">
        <v>45987</v>
      </c>
      <c r="E22" s="26">
        <v>46010</v>
      </c>
      <c r="F22" s="25">
        <v>33610000</v>
      </c>
      <c r="G22" s="20">
        <v>1</v>
      </c>
      <c r="H22" s="25">
        <v>33610000</v>
      </c>
      <c r="I22" s="22" t="s">
        <v>9</v>
      </c>
      <c r="J22" s="24" t="s">
        <v>84</v>
      </c>
      <c r="K22" s="28" t="s">
        <v>89</v>
      </c>
    </row>
    <row r="23" spans="1:13" ht="136.80000000000001" customHeight="1" x14ac:dyDescent="0.2">
      <c r="A23" s="24" t="s">
        <v>90</v>
      </c>
      <c r="B23" s="24" t="s">
        <v>91</v>
      </c>
      <c r="C23" s="24" t="s">
        <v>88</v>
      </c>
      <c r="D23" s="26">
        <v>45992</v>
      </c>
      <c r="E23" s="26">
        <v>46010</v>
      </c>
      <c r="F23" s="25">
        <v>25600000</v>
      </c>
      <c r="G23" s="20">
        <v>1</v>
      </c>
      <c r="H23" s="25">
        <v>25600000</v>
      </c>
      <c r="I23" s="24" t="s">
        <v>96</v>
      </c>
      <c r="J23" s="24" t="s">
        <v>84</v>
      </c>
      <c r="K23" s="28" t="s">
        <v>92</v>
      </c>
    </row>
    <row r="24" spans="1:13" s="29" customFormat="1" ht="136.80000000000001" customHeight="1" x14ac:dyDescent="0.2">
      <c r="A24" s="24" t="s">
        <v>101</v>
      </c>
      <c r="B24" s="24" t="s">
        <v>102</v>
      </c>
      <c r="C24" s="24" t="s">
        <v>103</v>
      </c>
      <c r="D24" s="26">
        <v>45996</v>
      </c>
      <c r="E24" s="26">
        <v>46022</v>
      </c>
      <c r="F24" s="25">
        <v>4491655</v>
      </c>
      <c r="G24" s="20">
        <v>1</v>
      </c>
      <c r="H24" s="25">
        <v>4491655</v>
      </c>
      <c r="I24" s="24" t="s">
        <v>104</v>
      </c>
      <c r="J24" s="24" t="s">
        <v>84</v>
      </c>
      <c r="K24" s="28" t="s">
        <v>105</v>
      </c>
    </row>
    <row r="25" spans="1:13" s="29" customFormat="1" ht="136.80000000000001" customHeight="1" x14ac:dyDescent="0.2">
      <c r="A25" s="24" t="s">
        <v>97</v>
      </c>
      <c r="B25" s="24" t="s">
        <v>98</v>
      </c>
      <c r="C25" s="24" t="s">
        <v>99</v>
      </c>
      <c r="D25" s="26">
        <v>46002</v>
      </c>
      <c r="E25" s="26">
        <v>46010</v>
      </c>
      <c r="F25" s="25">
        <v>30005850</v>
      </c>
      <c r="G25" s="20">
        <v>1</v>
      </c>
      <c r="H25" s="25">
        <v>30005850</v>
      </c>
      <c r="I25" s="24"/>
      <c r="J25" s="24" t="s">
        <v>84</v>
      </c>
      <c r="K25" s="28" t="s">
        <v>100</v>
      </c>
    </row>
    <row r="26" spans="1:13" s="16" customFormat="1" ht="90" customHeight="1" x14ac:dyDescent="0.2">
      <c r="A26" s="12" t="s">
        <v>107</v>
      </c>
      <c r="B26" s="18" t="s">
        <v>21</v>
      </c>
      <c r="C26" s="13" t="s">
        <v>70</v>
      </c>
      <c r="D26" s="14">
        <v>46037</v>
      </c>
      <c r="E26" s="15">
        <v>46387</v>
      </c>
      <c r="F26" s="19">
        <v>32922540</v>
      </c>
      <c r="G26" s="20" t="s">
        <v>9</v>
      </c>
      <c r="H26" s="20" t="s">
        <v>9</v>
      </c>
      <c r="I26" s="22" t="s">
        <v>9</v>
      </c>
      <c r="J26" s="13" t="s">
        <v>10</v>
      </c>
      <c r="K26" s="17" t="s">
        <v>108</v>
      </c>
      <c r="L26" s="35"/>
    </row>
    <row r="27" spans="1:13" s="16" customFormat="1" ht="111.6" customHeight="1" x14ac:dyDescent="0.2">
      <c r="A27" s="12" t="s">
        <v>109</v>
      </c>
      <c r="B27" s="18" t="s">
        <v>110</v>
      </c>
      <c r="C27" s="13" t="s">
        <v>111</v>
      </c>
      <c r="D27" s="14">
        <v>46045</v>
      </c>
      <c r="E27" s="15">
        <v>46374</v>
      </c>
      <c r="F27" s="19">
        <v>10000000</v>
      </c>
      <c r="G27" s="20" t="s">
        <v>9</v>
      </c>
      <c r="H27" s="20" t="s">
        <v>9</v>
      </c>
      <c r="I27" s="22" t="s">
        <v>9</v>
      </c>
      <c r="J27" s="13" t="s">
        <v>10</v>
      </c>
      <c r="K27" s="17" t="s">
        <v>112</v>
      </c>
      <c r="L27" s="35"/>
    </row>
    <row r="28" spans="1:13" s="16" customFormat="1" ht="111.6" customHeight="1" x14ac:dyDescent="0.2">
      <c r="A28" s="12" t="s">
        <v>113</v>
      </c>
      <c r="B28" s="18" t="s">
        <v>115</v>
      </c>
      <c r="C28" s="13" t="s">
        <v>116</v>
      </c>
      <c r="D28" s="14">
        <v>46048</v>
      </c>
      <c r="E28" s="15">
        <v>46374</v>
      </c>
      <c r="F28" s="19">
        <v>15000000</v>
      </c>
      <c r="G28" s="20" t="s">
        <v>9</v>
      </c>
      <c r="H28" s="20" t="s">
        <v>9</v>
      </c>
      <c r="I28" s="22" t="s">
        <v>9</v>
      </c>
      <c r="J28" s="13" t="s">
        <v>10</v>
      </c>
      <c r="K28" s="17" t="s">
        <v>114</v>
      </c>
      <c r="L28" s="35"/>
    </row>
    <row r="29" spans="1:13" s="16" customFormat="1" ht="111.6" customHeight="1" x14ac:dyDescent="0.2">
      <c r="A29" s="12" t="s">
        <v>117</v>
      </c>
      <c r="B29" s="18" t="s">
        <v>118</v>
      </c>
      <c r="C29" s="13" t="s">
        <v>119</v>
      </c>
      <c r="D29" s="14">
        <v>46051</v>
      </c>
      <c r="E29" s="15">
        <v>46387</v>
      </c>
      <c r="F29" s="19">
        <v>180000000</v>
      </c>
      <c r="G29" s="20" t="s">
        <v>9</v>
      </c>
      <c r="H29" s="20" t="s">
        <v>9</v>
      </c>
      <c r="I29" s="22" t="s">
        <v>9</v>
      </c>
      <c r="J29" s="13" t="s">
        <v>10</v>
      </c>
      <c r="K29" s="17" t="s">
        <v>120</v>
      </c>
      <c r="L29" s="35"/>
    </row>
  </sheetData>
  <mergeCells count="2">
    <mergeCell ref="C1:K3"/>
    <mergeCell ref="A1:B3"/>
  </mergeCells>
  <hyperlinks>
    <hyperlink ref="K6" r:id="rId1" xr:uid="{7CFD4CDD-4454-4FAA-A02E-BA74B59BDC64}"/>
    <hyperlink ref="K9" r:id="rId2" xr:uid="{3F2762C6-ECE2-45DE-A7C3-ABC28D139713}"/>
    <hyperlink ref="K10" r:id="rId3" xr:uid="{E65CB712-A437-4418-A4AC-D85283D0EE9B}"/>
    <hyperlink ref="K11" r:id="rId4" xr:uid="{D0DB9767-B4FB-49DA-8A90-B40EC95CF88F}"/>
    <hyperlink ref="K12" r:id="rId5" xr:uid="{13384480-9F44-4CAC-B105-A33A405B8BEB}"/>
    <hyperlink ref="K13" r:id="rId6" xr:uid="{F92E3B6E-6D6C-4BB1-8B2C-B08AF4399AE0}"/>
    <hyperlink ref="K7" r:id="rId7" xr:uid="{F658D986-D7A8-4DCA-B136-7BBD82A639E9}"/>
    <hyperlink ref="K8" r:id="rId8" xr:uid="{8725B858-C39D-4F45-B472-D7B5ACA49407}"/>
    <hyperlink ref="K14" r:id="rId9" xr:uid="{32F9D40C-E40E-42F1-B52E-F30BD4C590E4}"/>
    <hyperlink ref="K16" r:id="rId10" xr:uid="{56455567-43C6-4E4A-ADB2-19D2B8139C3B}"/>
    <hyperlink ref="K17" r:id="rId11" xr:uid="{75968A24-B3B7-4A96-8F9C-9DF36A4AC1A9}"/>
    <hyperlink ref="K18" r:id="rId12" xr:uid="{A66A18E9-E628-4AF1-AE83-FF61A24DD7DD}"/>
    <hyperlink ref="K19" r:id="rId13" xr:uid="{9B60F97F-DA64-4DED-877D-F53ECAFDB03E}"/>
    <hyperlink ref="K20" r:id="rId14" xr:uid="{E7A33F20-1613-4918-AFC1-972BAEB26EED}"/>
    <hyperlink ref="K21" r:id="rId15" xr:uid="{341FC658-A88C-4F50-B688-E6B2D8959DEB}"/>
    <hyperlink ref="K22" r:id="rId16" xr:uid="{B9099EEC-1DD1-4A08-AE1C-537F1EF50168}"/>
    <hyperlink ref="K23" r:id="rId17" xr:uid="{A0840F8F-EF30-4671-BF33-B45C92B1AF52}"/>
    <hyperlink ref="K15" r:id="rId18" xr:uid="{8D35D206-34F1-4ACD-BDDC-6E5F06596135}"/>
    <hyperlink ref="K25" r:id="rId19" xr:uid="{755A71A0-C49F-4F27-9B3D-1593C3A33306}"/>
    <hyperlink ref="K26" r:id="rId20" xr:uid="{FB91903C-405A-43FD-ACE3-4F124719E436}"/>
    <hyperlink ref="K27" r:id="rId21" xr:uid="{19FFE158-2585-448E-9598-CC38715F7C24}"/>
    <hyperlink ref="K29" r:id="rId22" xr:uid="{AC7364A5-2D0A-4827-B1C5-32AEC0DF0B7D}"/>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dc:creator>
  <cp:keywords/>
  <dc:description/>
  <cp:lastModifiedBy>Luz Angelica Sierra Beltran</cp:lastModifiedBy>
  <cp:revision/>
  <dcterms:created xsi:type="dcterms:W3CDTF">2022-02-02T22:15:54Z</dcterms:created>
  <dcterms:modified xsi:type="dcterms:W3CDTF">2026-02-10T23:01:03Z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2025-12-02T02:17:16Z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12ffdca9-5fdb-405c-92b7-5a9e3cba861d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