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inhaciendagovco-my.sharepoint.com/personal/lsierra_minhacienda_gov_co/Documents/URF/Adquisicion de Bienes y Servicios/05-PUBLICACION LINK TRANSPARENCIA/EJECUCION CONTRACTUAL/"/>
    </mc:Choice>
  </mc:AlternateContent>
  <xr:revisionPtr revIDLastSave="0" documentId="8_{C0DA4B37-F04B-455A-AEB7-A60636A4365F}" xr6:coauthVersionLast="47" xr6:coauthVersionMax="47" xr10:uidLastSave="{00000000-0000-0000-0000-000000000000}"/>
  <bookViews>
    <workbookView xWindow="-108" yWindow="-108" windowWidth="23256" windowHeight="12456" xr2:uid="{00000000-000D-0000-FFFF-FFFF00000000}"/>
  </bookViews>
  <sheets>
    <sheet name="EJECUCIÓN CONTRACTUAL" sheetId="2" r:id="rId1"/>
  </sheets>
  <definedNames>
    <definedName name="_xlnm._FilterDatabase" localSheetId="0" hidden="1">'EJECUCIÓN CONTRACTUAL'!$A$5:$L$9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2" l="1"/>
  <c r="G26" i="2" l="1"/>
  <c r="G25" i="2"/>
  <c r="G13" i="2"/>
  <c r="L21" i="2"/>
  <c r="L22" i="2"/>
  <c r="H8" i="2"/>
  <c r="G24" i="2"/>
  <c r="G22" i="2"/>
  <c r="G21" i="2"/>
  <c r="F14" i="2" l="1"/>
  <c r="G20" i="2"/>
  <c r="G19" i="2"/>
  <c r="G18" i="2"/>
  <c r="G14" i="2" l="1"/>
  <c r="G15" i="2"/>
  <c r="G16" i="2"/>
  <c r="G17" i="2"/>
  <c r="G9" i="2"/>
  <c r="G7" i="2"/>
  <c r="G12" i="2"/>
  <c r="G6" i="2" l="1"/>
  <c r="G10" i="2"/>
  <c r="G8" i="2"/>
</calcChain>
</file>

<file path=xl/sharedStrings.xml><?xml version="1.0" encoding="utf-8"?>
<sst xmlns="http://schemas.openxmlformats.org/spreadsheetml/2006/main" count="175" uniqueCount="136">
  <si>
    <t>Contrato</t>
  </si>
  <si>
    <t>Objeto</t>
  </si>
  <si>
    <t>Contratista</t>
  </si>
  <si>
    <t>Fecha de inicio</t>
  </si>
  <si>
    <t>Fecha de terminación</t>
  </si>
  <si>
    <t>Valor del contrato</t>
  </si>
  <si>
    <t>Otrosíes</t>
  </si>
  <si>
    <t>Modalidad</t>
  </si>
  <si>
    <t>Link consulta SECOP II o TVEC</t>
  </si>
  <si>
    <t>Prestación de servicios de soporte, acompañamiento y mantenimiento para los módulos implementados del software “SARA” para la Unidad Administrativa Especial, Unidad de Proyección Normativa y Estudios de Regulación Financiera (URF).</t>
  </si>
  <si>
    <t>N/A</t>
  </si>
  <si>
    <t>Contratación directa</t>
  </si>
  <si>
    <t>Mínima Cuantía</t>
  </si>
  <si>
    <t>Contrato 002 de 2024</t>
  </si>
  <si>
    <t>Contrato de prestación de servicios 003 de 2024</t>
  </si>
  <si>
    <t>Contrato de prestación de servicios 005 de 2024</t>
  </si>
  <si>
    <t xml:space="preserve">Suministro de tiquetes aéreos en rutas nacionales e internacionales para el desplazamiento de los servidores públicos de la Unidad Administrativa Especial, Unidad de Proyección Normativa y Estudios de Regulación Financiera (URF).
</t>
  </si>
  <si>
    <t>Prestación de servicios para la ejecución de actividades de bienestar social, incentivos y seguridad y salud en el trabajo, para los servidores de la Unidad Administrativa Especial, Unidad de Proyección Normativa y Estudios de Regulación Financiera (URF), en la vigencia 2024.</t>
  </si>
  <si>
    <t>Mínima Cuantía-TVEC</t>
  </si>
  <si>
    <t>Prestación del servicio de mantenimiento integral, preventivo y correctivo con suministro de repuestos, a todo costo incluida la mano de obra para los vehículos que conforman el parque automotor de la Unidad Administrativa Especial, Unidad de Proyección Normativa y Estudios de Regulación Financiera URF.</t>
  </si>
  <si>
    <t>Contrato 008 de 2024</t>
  </si>
  <si>
    <t>Adquirir, mediante una compañía de seguros legalmente autorizada para funcionar en Colombia, los seguros Todo Riesgo Daños Materiales, Manejo Global para Entidades Oficiales, Seguro de automóviles y SOAT, para amparar los bienes e intereses de propiedad o a cargo de la Unidad Administrativa Especial, Unidad de Proyección Normativa y Estudios de Regulación Financiera URF.</t>
  </si>
  <si>
    <t>Contratación Directa</t>
  </si>
  <si>
    <t>Otrosí No. 1 del 17/10/2024 y Otrosí No. 2 del 31/10/2024</t>
  </si>
  <si>
    <t>Renovar la suscripción de los servicios de computación en la nube, incluyendo soporte, actualización y mantenimiento del software Suite Visión Empresarial en modalidad SaaS, como solución tecnológica para la gestión integral de la estrategia, calidad y riesgos en la Unidad Administrativa Especial, Unidad de Proyección Normativa y Estudios de Regulación Financiera – URF.</t>
  </si>
  <si>
    <t>Contrato 010 de 2024</t>
  </si>
  <si>
    <t>Adquisición de bienes para el fortalecimiento de la gestión del Proceso de Relación con la Ciudadanía y Grupos de Valor (RV) y del proceso de gestión de las comunicaciones (GC) de la Unidad Administrativa Especial, Unidad de Proyección Normativa y Estudios de Regulación Financiera – URF.</t>
  </si>
  <si>
    <t>Orden de compra 138774</t>
  </si>
  <si>
    <t xml:space="preserve">Otrosi No. 1 del 12/12/2024 </t>
  </si>
  <si>
    <t>https://community.secop.gov.co/Public/Tendering/OpportunityDetail/Index?noticeUID=CO1.NTC.5449452&amp;isFromPublicArea=True&amp;isModal=False</t>
  </si>
  <si>
    <t>https://community.secop.gov.co/Public/Tendering/OpportunityDetail/Index?noticeUID=CO1.NTC.5535787&amp;isFromPublicArea=True&amp;isModal=False</t>
  </si>
  <si>
    <t>https://community.secop.gov.co/Public/Tendering/OpportunityDetail/Index?noticeUID=CO1.NTC.5830606&amp;isFromPublicArea=True&amp;isModal=False</t>
  </si>
  <si>
    <t>https://community.secop.gov.co/Public/Tendering/OpportunityDetail/Index?noticeUID=CO1.NTC.5911792&amp;isFromPublicArea=True&amp;isModal=False</t>
  </si>
  <si>
    <t>https://community.secop.gov.co/Public/Tendering/OpportunityDetail/Index?noticeUID=CO1.NTC.6049807&amp;isFromPublicArea=True&amp;isModal=False</t>
  </si>
  <si>
    <t>https://community.secop.gov.co/Public/Tendering/OpportunityDetail/Index?noticeUID=CO1.NTC.7017536&amp;isFromPublicArea=True&amp;isModal=False</t>
  </si>
  <si>
    <t>Contrato 01-2025</t>
  </si>
  <si>
    <t>Suministro de combustible con sistema de control en EDS ubicadas en Bogotá D.C., para el parque automotor de la Unidad Administrativa Especial, Unidad de Proyección Normativa y Estudios de Regulación Financiera -URF.</t>
  </si>
  <si>
    <t>https://community.secop.gov.co/Public/Tendering/OpportunityDetail/Index?noticeUID=CO1.NTC.7308363&amp;isFromPublicArea=True&amp;isModal=False</t>
  </si>
  <si>
    <t>Otrosí No. 1 del 12/12/2024</t>
  </si>
  <si>
    <t>Contrato 02-2025</t>
  </si>
  <si>
    <t>Suministro de tiquetes aéreos en rutas nacionales e internacionales, para el desplazamiento de los servidores de la Unidad Administrativa Especial, Unidad de Proyección Normativa y Estudios de Regulación Financiera (URF).</t>
  </si>
  <si>
    <t>26/12/2025 </t>
  </si>
  <si>
    <t>https://community.secop.gov.co/Public/Tendering/OpportunityDetail/Index?noticeUID=CO1.NTC.7445636&amp;isFromPublicArea=True&amp;isModal=False</t>
  </si>
  <si>
    <t>https://community.secop.gov.co/Public/Tendering/OpportunityDetail/Index?noticeUID=CO1.NTC.7692670&amp;isFromPublicArea=True&amp;isModal=False</t>
  </si>
  <si>
    <t>Contrato 03-2025</t>
  </si>
  <si>
    <t>Prestación de servicios de soporte, acompañamiento y mantenimiento para los módulos implementados del software "SARA" para la Unidad Administrativa Especial, Unidad de Proyección Normativa y Estudios de Regulación Financiera (URF).</t>
  </si>
  <si>
    <t>25/02/2025 </t>
  </si>
  <si>
    <t>Contrato 04-2025</t>
  </si>
  <si>
    <t>Contratar la prestación de servicios para la
ejecución de programas y actividades de
bienestar social e incentivos y seguridad social en el trabajo para los funcionarios de la URF, en la vigencia 2025.</t>
  </si>
  <si>
    <t>https://community.secop.gov.co/Public/Tendering/OpportunityDetail/Index?noticeUID=CO1.NTC.7832996&amp;isFromPublicArea=True&amp;isModal=False</t>
  </si>
  <si>
    <t>Contrato de prestacion de servicios 006 de 2024</t>
  </si>
  <si>
    <t>Valor Pagado</t>
  </si>
  <si>
    <t>Porcentaje del valor pagado</t>
  </si>
  <si>
    <t>Contrato 05-2025</t>
  </si>
  <si>
    <t>Prestación del servicio de mantenimiento integral, preventivo y correctivo con suministro de repuestos, a todo costo incluida la mano de obra para los vehículos que conforman el parque automotor de la Unidad Administrativa Especial, Unidad de Proyección Normativa y Estudios de Regulación Financiera - URF.</t>
  </si>
  <si>
    <t>https://community.secop.gov.co/Public/Tendering/OpportunityDetail/Index?noticeUID=CO1.NTC.7981094&amp;isFromPublicArea=True&amp;isModal=False</t>
  </si>
  <si>
    <t>Contrato 06-2025</t>
  </si>
  <si>
    <t>Prestación de servicios para el desarrollo de actividades de capacitación para la Subdirección Jurídica y de Gestión Institucional de la URF, de conformidad con el Plan Institucional de Capacitación 2025.</t>
  </si>
  <si>
    <t>Centro Nacional para el Desarrollo de la Administración Pública S.A.S. -CENDAP S.A.S.</t>
  </si>
  <si>
    <t>https://community.secop.gov.co/Public/Tendering/OpportunityDetail/Index?noticeUID=CO1.NTC.8179700&amp;isFromPublicArea=True&amp;isModal=False</t>
  </si>
  <si>
    <t>https://operaciones.colombiacompra.gov.co/tienda-virtual-del-estado-colombiano/ordenes-compra/138774</t>
  </si>
  <si>
    <t>Otrosí No. 1 del 29/05/2024
Otrosí No. 2 del 16/05/2025</t>
  </si>
  <si>
    <t>Contrato 07-2025</t>
  </si>
  <si>
    <t>Suministro de dotación para servidores públicos de la Unidad Administrativa Especial, Unidad de Proyección Normativa y Estudios de Regulación Financiera - URF.</t>
  </si>
  <si>
    <t>D´Gerard MG S.A.S.</t>
  </si>
  <si>
    <t>https://community.secop.gov.co/Public/Tendering/OpportunityDetail/Index?noticeUID=CO1.NTC.8217147&amp;isFromPublicArea=True&amp;isModal=False</t>
  </si>
  <si>
    <t>Contrato 08-2025</t>
  </si>
  <si>
    <t>Adquirir mediante una compañía de seguros legalmente autorizada para funcionar en Colombia, los seguros Todo Riesgo Daños Materiales, Manejo Global para Entidades Oficiales, Seguro de automóviles y SOAT para amparar los bienes e intereses de propiedad o a cargo de la Unidad Administrativa Especial, Unidad de Proyección Normativa y Estudios de Regulación Financiera URF.</t>
  </si>
  <si>
    <t xml:space="preserve">Seguros del Estado S.A. </t>
  </si>
  <si>
    <t>https://community.secop.gov.co/Public/Tendering/OpportunityDetail/Index?noticeUID=CO1.NTC.8247678&amp;isFromPublicArea=True&amp;isModal=False</t>
  </si>
  <si>
    <t>Contrato 09-2025</t>
  </si>
  <si>
    <t>Adquisición de suscripciones para la gestión del proceso de comunicaciones de la Unidad Administrativa Especial, Unidad de Proyección Normativa y Estudios de Regulación Financiera – URF.</t>
  </si>
  <si>
    <t>Royal Tech Group SAS</t>
  </si>
  <si>
    <t>https://community.secop.gov.co/Public/Tendering/OpportunityDetail/Index?noticeUID=CO1.NTC.8282030&amp;isFromPublicArea=True&amp;isModal=False</t>
  </si>
  <si>
    <t>Orden de Compra No. 148681</t>
  </si>
  <si>
    <t>Adquisición de elementos de botiquín y de equipamiento para la brigada de emergencias de la Unidad Administrativa Especial, Unidad de Proyección Normativa y Estudios de Regulación
Financiera – URF.</t>
  </si>
  <si>
    <t>Panamericana Outsourcing S.A.</t>
  </si>
  <si>
    <t>Minima cuantia - Grandes Superficies</t>
  </si>
  <si>
    <t>https://operaciones.colombiacompra.gov.co/tienda-virtual-del-estado-colombiano/ordenes-compra/148681</t>
  </si>
  <si>
    <t>Orden de Compra No. 149285</t>
  </si>
  <si>
    <t>TecnoPhone Colombia S.A.S.</t>
  </si>
  <si>
    <t>Adquisición, instalación,configuración y puesta en funcionamiento deequipos de cómputo, con destino a la UnidadAdministrativa Especial, Unidad de ProyecciónNormativa y Estudios de Regulación Financiera(URF) a través del Acuerdo Marco de Precios para laCompra o Alquiler de Computadores y PeriféricosETP - III, CCE-280-AMP-2021. Evento de Simulador CCE No. 34103</t>
  </si>
  <si>
    <t>https://operaciones.colombiacompra.gov.co/tienda-virtual-del-estado-colombiano/ordenes-compra/149285</t>
  </si>
  <si>
    <t>Otrosí No. 1 del 30/07/2025</t>
  </si>
  <si>
    <t>Contrato 010-2025</t>
  </si>
  <si>
    <t>Pensemos S.A.</t>
  </si>
  <si>
    <t>https://community.secop.gov.co/Public/Tendering/OpportunityDetail/Index?noticeUID=CO1.NTC.8608087&amp;isFromPublicArea=True&amp;isModal=False</t>
  </si>
  <si>
    <t>Adquirir la suscripción SaaS de licencias
adicionales, incluido el servicio de soporte
técnico, actualización y mantenimiento de los
módulos que hacen parte del aplicativo suite
visión empresarial – SMGI de la Unidad
Administrativa Especial, Unidad de Proyección
Normativa y Estudios de Regulación Financiera URF</t>
  </si>
  <si>
    <t>Acuerdo Marco de Precios para la Compra o Alquiler de Computadores y PeriféricosETP - III, CCE-280-AMP-2021. Evento de Simulador CCE No. 34103</t>
  </si>
  <si>
    <t>Otrosi No. 1 del 06/04/2025</t>
  </si>
  <si>
    <t>Otrosi No. 1 del 24/09/2025</t>
  </si>
  <si>
    <t>Otrosí No. 1 del 03/09/2025</t>
  </si>
  <si>
    <t>Contrato 011-2025</t>
  </si>
  <si>
    <t>Prestación de servicios para el desarrollo de actividades de capacitación para el área misional de la URF, de conformidad con el Plan Institucional de Capacitación 2025.</t>
  </si>
  <si>
    <t>Colegio Mayor de Nuestra Señora del Rosario</t>
  </si>
  <si>
    <t>https://community.secop.gov.co/Public/Tendering/OpportunityDetail/Index?noticeUID=CO1.NTC.8842617&amp;isFromPublicArea=True&amp;isModal=False</t>
  </si>
  <si>
    <t>Viaja por el Mundo Web/NICKISIX360 S.A.S.</t>
  </si>
  <si>
    <t>Un&amp;On Soluciones Sistemas se Información S.A.S</t>
  </si>
  <si>
    <t xml:space="preserve">Caja de Compensación Familiar Compensar COMPENSAR
</t>
  </si>
  <si>
    <t>Continental de Partes y Servicios S.A.S.</t>
  </si>
  <si>
    <t>Seguros del Estado S.A.</t>
  </si>
  <si>
    <t>Panamericana Librería y Papelería S.A.</t>
  </si>
  <si>
    <t>Distracom S.A.</t>
  </si>
  <si>
    <t>Contrato 012-2025</t>
  </si>
  <si>
    <t>Renovar la suscripción de los servicios de computación en la nube, incluyendo soporte, actualización y mantenimiento del software Suite Visión Empresarial en modalidad SaaS.</t>
  </si>
  <si>
    <t>Contrato 013-2025</t>
  </si>
  <si>
    <t xml:space="preserve">	Contrato de Comisión para la negociación necesaria en el escenario de la BMC, para la adquisición de un (1) vehículo híbrido para el fortalecimiento del parque automotor de la Unidad de Proyección Normativa y Estudios Regulación Financiera (URF)</t>
  </si>
  <si>
    <t>Miguel Quijano y Compañía S.A.</t>
  </si>
  <si>
    <t xml:space="preserve">Selección abreviada para adquisición de bienes y servicios de características técnicas uniformes y común utilización mediante bolsa de productos </t>
  </si>
  <si>
    <t>https://community.secop.gov.co/Public/Tendering/OpportunityDetail/Index?noticeUID=CO1.NTC.9167646&amp;isFromPublicArea=True&amp;isModal=False</t>
  </si>
  <si>
    <t>Orden de Compra No. 
 155942</t>
  </si>
  <si>
    <t>Contratar la renovación y suscripción de licencias de software requeridas por la Unidad de Proyección Normativa y Estudios de Regulación Financiera (URF) para optimizar los procesos institucionales y asegurar la continuidad y respaldo tecnológico de la Entidad.</t>
  </si>
  <si>
    <t>Panamericana Outsourcing S.A</t>
  </si>
  <si>
    <t>Mínima cuantía
-Grandes Superficies-</t>
  </si>
  <si>
    <t>https://operaciones.colombiacompra.gov.co/tienda-virtual-del-estado-colombiano/ordenes-compra/155942</t>
  </si>
  <si>
    <t>Orden de Compra No. 
156102</t>
  </si>
  <si>
    <t>Adquisición de elementos tecnológicos para el fortalecimiento del Proceso de Gestión de Comunicaciones de la Unidad de Proyección Normativa y Estudios de Regulación Financiera (URF).</t>
  </si>
  <si>
    <t>Has Ltda.</t>
  </si>
  <si>
    <t>https://operaciones.colombiacompra.gov.co/tienda-virtual-del-estado-colombiano/ordenes-compra/156102</t>
  </si>
  <si>
    <t>Orden de Compra No. 
 156428</t>
  </si>
  <si>
    <t>Adquirir elementos tecnológicos orientados a mejorar las condiciones de operatividad, protección, ergonomía y eficiencia de la infraestructura de cómputo de la Unidad Administrativa Especial Unidad de Proyección Normativa y Estudios de Regulación
Financiera (URF)</t>
  </si>
  <si>
    <t>https://operaciones.colombiacompra.gov.co/tienda-virtual-del-estado-colombiano/ordenes-compra/156428</t>
  </si>
  <si>
    <t>Otrosi No. 1 del 20/11/2025</t>
  </si>
  <si>
    <r>
      <t xml:space="preserve">EJECUCIÓN CONTRACTUAL 
</t>
    </r>
    <r>
      <rPr>
        <b/>
        <sz val="12"/>
        <color theme="1"/>
        <rFont val="Verdana"/>
        <family val="2"/>
      </rPr>
      <t>Fecha de corte: 31 de diciembre de 2025</t>
    </r>
  </si>
  <si>
    <t>Otrosi No. 1 del 25/09/2025
Otrosi No. 2 del 30/12/2025</t>
  </si>
  <si>
    <t xml:space="preserve">Otrosí No. 1 del 18/11/2025 </t>
  </si>
  <si>
    <t>Otros No. 1 del 17/12/2025</t>
  </si>
  <si>
    <t>Orden de Compra No. 
157190</t>
  </si>
  <si>
    <t>Adquisición de elementos con el fin de incrementar el bienestar y la percepción de adecuación del espacio laboral en la Unidad de Proyección Normativa y Estudios de Regulación Financiera (URF).</t>
  </si>
  <si>
    <t xml:space="preserve">Ferricentros S.A. </t>
  </si>
  <si>
    <t>https://operaciones.colombiacompra.gov.co/tienda-virtual-del-estado-colombiano/ordenes-compra/157190</t>
  </si>
  <si>
    <t>Orden de Compra No. 
 156720</t>
  </si>
  <si>
    <t>Adquisición de elementos de papelería y útiles de oficina para la Unidad Administrativa Especial, Unidad de Proyección Normativa y Estudios de Regulación Financiera - URF.</t>
  </si>
  <si>
    <t xml:space="preserve">Sumimas S.A.S. </t>
  </si>
  <si>
    <t>Otrosí No. 1 del 16/12/2025
Otrosí No. 2 del 26/12/2025</t>
  </si>
  <si>
    <t>https://operaciones.colombiacompra.gov.co/tienda-virtual-del-estado-colombiano/ordenes-compra/156720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</si>
</sst>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8" formatCode="&quot;$&quot;\ #,##0.00;[Red]\-&quot;$&quot;\ #,##0.00"/>
    <numFmt numFmtId="44" formatCode="_-&quot;$&quot;\ * #,##0.00_-;\-&quot;$&quot;\ * #,##0.00_-;_-&quot;$&quot;\ * &quot;-&quot;??_-;_-@_-"/>
  </numFmts>
  <fonts count="11"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sz val="16"/>
      <color theme="1"/>
      <name val="Verdana"/>
      <family val="2"/>
    </font>
    <font>
      <b/>
      <sz val="12"/>
      <color theme="1"/>
      <name val="Verdana"/>
      <family val="2"/>
    </font>
    <font>
      <b/>
      <sz val="10"/>
      <color theme="0"/>
      <name val="Verdana"/>
      <family val="2"/>
    </font>
    <font>
      <sz val="10"/>
      <name val="Verdana"/>
      <family val="2"/>
    </font>
    <font>
      <sz val="10"/>
      <color rgb="FFFF0000"/>
      <name val="Verdana"/>
      <family val="2"/>
    </font>
    <font>
      <sz val="10"/>
      <color theme="1" tint="4.9989318521683403E-2"/>
      <name val="Verdana"/>
      <family val="2"/>
    </font>
    <font>
      <u/>
      <sz val="11"/>
      <color rgb="FF0070C0"/>
      <name val="Calibri"/>
      <family val="2"/>
      <scheme val="minor"/>
    </font>
  </fonts>
  <fills count="4">
    <fill>
      <patternFill patternType="none"/>
    </fill>
    <fill>
      <patternFill patternType="gray125"/>
    </fill>
    <fill>
      <patternFill patternType="solid">
        <fgColor rgb="FFB28D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61">
    <xf numFmtId="0" fontId="0" fillId="0" borderId="0" xfId="0"/>
    <xf numFmtId="0" fontId="3" fillId="0" borderId="0" xfId="0" applyFont="1" applyAlignment="1">
      <alignment vertical="center"/>
    </xf>
    <xf numFmtId="0" fontId="3" fillId="0" borderId="0" xfId="0" applyFont="1"/>
    <xf numFmtId="44" fontId="3" fillId="0" borderId="0" xfId="0" applyNumberFormat="1" applyFont="1" applyAlignment="1">
      <alignment horizontal="center"/>
    </xf>
    <xf numFmtId="0" fontId="3" fillId="0" borderId="0" xfId="0" applyFont="1" applyAlignment="1">
      <alignment horizontal="center" vertical="center"/>
    </xf>
    <xf numFmtId="44" fontId="3" fillId="0" borderId="0" xfId="0" applyNumberFormat="1" applyFont="1" applyAlignment="1">
      <alignment horizontal="center" vertical="center"/>
    </xf>
    <xf numFmtId="0" fontId="2" fillId="0" borderId="10" xfId="0" applyFont="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4" xfId="0" applyFont="1" applyFill="1" applyBorder="1" applyAlignment="1">
      <alignment horizontal="center" vertical="center" wrapText="1"/>
    </xf>
    <xf numFmtId="44" fontId="6" fillId="2" borderId="14" xfId="0" applyNumberFormat="1" applyFont="1" applyFill="1" applyBorder="1" applyAlignment="1">
      <alignment horizontal="center" vertical="center" wrapText="1"/>
    </xf>
    <xf numFmtId="0" fontId="6" fillId="2" borderId="15"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xf>
    <xf numFmtId="0" fontId="3" fillId="3" borderId="0" xfId="0" applyFont="1" applyFill="1"/>
    <xf numFmtId="0" fontId="3" fillId="3" borderId="1" xfId="0" applyFont="1" applyFill="1" applyBorder="1"/>
    <xf numFmtId="0" fontId="3" fillId="3" borderId="1" xfId="0" applyFont="1" applyFill="1" applyBorder="1" applyAlignment="1">
      <alignment vertical="center" wrapText="1" shrinkToFit="1"/>
    </xf>
    <xf numFmtId="0" fontId="1" fillId="3" borderId="12" xfId="1" applyFill="1" applyBorder="1" applyAlignment="1">
      <alignment horizontal="center" vertical="center" wrapText="1"/>
    </xf>
    <xf numFmtId="0" fontId="7"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shrinkToFit="1"/>
    </xf>
    <xf numFmtId="14" fontId="3" fillId="0" borderId="1" xfId="0" applyNumberFormat="1" applyFont="1" applyBorder="1" applyAlignment="1">
      <alignment horizontal="center" vertical="center"/>
    </xf>
    <xf numFmtId="4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4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shrinkToFit="1"/>
    </xf>
    <xf numFmtId="14" fontId="3" fillId="0" borderId="1" xfId="0" applyNumberFormat="1" applyFont="1" applyBorder="1" applyAlignment="1">
      <alignment horizontal="center" vertical="center" wrapText="1"/>
    </xf>
    <xf numFmtId="0" fontId="8" fillId="3" borderId="0" xfId="0" applyFont="1" applyFill="1"/>
    <xf numFmtId="0" fontId="3" fillId="0" borderId="16" xfId="0" applyFont="1" applyBorder="1" applyAlignment="1">
      <alignment horizontal="center" vertical="center" wrapText="1"/>
    </xf>
    <xf numFmtId="44" fontId="3" fillId="0" borderId="16" xfId="0" applyNumberFormat="1" applyFont="1" applyBorder="1" applyAlignment="1">
      <alignment horizontal="center" vertical="center" wrapText="1"/>
    </xf>
    <xf numFmtId="0" fontId="1" fillId="3" borderId="1" xfId="1" applyFill="1" applyBorder="1" applyAlignment="1">
      <alignment horizontal="center" vertical="center" wrapText="1"/>
    </xf>
    <xf numFmtId="6"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14" fontId="3" fillId="0" borderId="16"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 fillId="0" borderId="12" xfId="1" applyFill="1" applyBorder="1" applyAlignment="1">
      <alignment horizontal="center" vertical="center" wrapText="1"/>
    </xf>
    <xf numFmtId="0" fontId="8" fillId="0" borderId="0" xfId="0" applyFont="1"/>
    <xf numFmtId="0" fontId="9" fillId="0" borderId="16" xfId="0" applyFont="1" applyBorder="1" applyAlignment="1">
      <alignment horizontal="center" vertical="center" wrapText="1"/>
    </xf>
    <xf numFmtId="14" fontId="3" fillId="0" borderId="16" xfId="0" applyNumberFormat="1" applyFont="1" applyBorder="1" applyAlignment="1">
      <alignment horizontal="center" vertical="center"/>
    </xf>
    <xf numFmtId="8" fontId="3" fillId="0" borderId="16" xfId="0" applyNumberFormat="1" applyFont="1" applyBorder="1" applyAlignment="1">
      <alignment horizontal="center" vertical="center" wrapText="1"/>
    </xf>
    <xf numFmtId="0" fontId="10" fillId="0" borderId="12" xfId="1" applyFont="1" applyFill="1" applyBorder="1" applyAlignment="1">
      <alignment horizontal="center" vertical="center" wrapText="1"/>
    </xf>
    <xf numFmtId="44" fontId="9" fillId="0" borderId="1" xfId="0" applyNumberFormat="1" applyFont="1" applyBorder="1" applyAlignment="1">
      <alignment horizontal="center" vertical="center" wrapText="1"/>
    </xf>
    <xf numFmtId="44" fontId="3" fillId="3" borderId="0" xfId="0" applyNumberFormat="1" applyFont="1" applyFill="1"/>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colors>
    <mruColors>
      <color rgb="FFB28D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7620</xdr:rowOff>
    </xdr:from>
    <xdr:to>
      <xdr:col>1</xdr:col>
      <xdr:colOff>2283700</xdr:colOff>
      <xdr:row>2</xdr:row>
      <xdr:rowOff>195989</xdr:rowOff>
    </xdr:to>
    <xdr:pic>
      <xdr:nvPicPr>
        <xdr:cNvPr id="2" name="Imagen 1" descr="Logotipo&#10;&#10;Descripción generada automáticamente">
          <a:extLst>
            <a:ext uri="{FF2B5EF4-FFF2-40B4-BE49-F238E27FC236}">
              <a16:creationId xmlns:a16="http://schemas.microsoft.com/office/drawing/2014/main" id="{6FF8D434-CBFD-774D-7B40-977C8E260598}"/>
            </a:ext>
          </a:extLst>
        </xdr:cNvPr>
        <xdr:cNvPicPr>
          <a:picLocks noChangeAspect="1"/>
        </xdr:cNvPicPr>
      </xdr:nvPicPr>
      <xdr:blipFill>
        <a:blip xmlns:r="http://schemas.openxmlformats.org/officeDocument/2006/relationships" r:embed="rId1"/>
        <a:stretch>
          <a:fillRect/>
        </a:stretch>
      </xdr:blipFill>
      <xdr:spPr>
        <a:xfrm>
          <a:off x="213360" y="7620"/>
          <a:ext cx="3594340" cy="61508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832996&amp;isFromPublicArea=True&amp;isModal=False" TargetMode="External"/><Relationship Id="rId13" Type="http://schemas.openxmlformats.org/officeDocument/2006/relationships/hyperlink" Target="https://operaciones.colombiacompra.gov.co/tienda-virtual-del-estado-colombiano/ordenes-compra/138774" TargetMode="External"/><Relationship Id="rId18" Type="http://schemas.openxmlformats.org/officeDocument/2006/relationships/hyperlink" Target="https://community.secop.gov.co/Public/Tendering/OpportunityDetail/Index?noticeUID=CO1.NTC.8608087&amp;isFromPublicArea=True&amp;isModal=False" TargetMode="External"/><Relationship Id="rId26" Type="http://schemas.openxmlformats.org/officeDocument/2006/relationships/hyperlink" Target="https://operaciones.colombiacompra.gov.co/tienda-virtual-del-estado-colombiano/ordenes-compra/157190" TargetMode="External"/><Relationship Id="rId3" Type="http://schemas.openxmlformats.org/officeDocument/2006/relationships/hyperlink" Target="https://community.secop.gov.co/Public/Tendering/OpportunityDetail/Index?noticeUID=CO1.NTC.5830606&amp;isFromPublicArea=True&amp;isModal=False" TargetMode="External"/><Relationship Id="rId21" Type="http://schemas.openxmlformats.org/officeDocument/2006/relationships/hyperlink" Target="https://community.secop.gov.co/Public/Tendering/OpportunityDetail/Index?noticeUID=CO1.NTC.9167646&amp;isFromPublicArea=True&amp;isModal=False" TargetMode="External"/><Relationship Id="rId7" Type="http://schemas.openxmlformats.org/officeDocument/2006/relationships/hyperlink" Target="https://community.secop.gov.co/Public/Tendering/OpportunityDetail/Index?noticeUID=CO1.NTC.7308363&amp;isFromPublicArea=True&amp;isModal=False" TargetMode="External"/><Relationship Id="rId12" Type="http://schemas.openxmlformats.org/officeDocument/2006/relationships/hyperlink" Target="https://community.secop.gov.co/Public/Tendering/OpportunityDetail/Index?noticeUID=CO1.NTC.8247678&amp;isFromPublicArea=True&amp;isModal=False" TargetMode="External"/><Relationship Id="rId17" Type="http://schemas.openxmlformats.org/officeDocument/2006/relationships/hyperlink" Target="https://operaciones.colombiacompra.gov.co/tienda-virtual-del-estado-colombiano/ordenes-compra/149285" TargetMode="External"/><Relationship Id="rId25" Type="http://schemas.openxmlformats.org/officeDocument/2006/relationships/hyperlink" Target="https://operaciones.colombiacompra.gov.co/tienda-virtual-del-estado-colombiano/ordenes-compra/148681" TargetMode="External"/><Relationship Id="rId2" Type="http://schemas.openxmlformats.org/officeDocument/2006/relationships/hyperlink" Target="https://community.secop.gov.co/Public/Tendering/OpportunityDetail/Index?noticeUID=CO1.NTC.5535787&amp;isFromPublicArea=True&amp;isModal=False" TargetMode="External"/><Relationship Id="rId16" Type="http://schemas.openxmlformats.org/officeDocument/2006/relationships/hyperlink" Target="https://community.secop.gov.co/Public/Tendering/OpportunityDetail/Index?noticeUID=CO1.NTC.8282030&amp;isFromPublicArea=True&amp;isModal=False" TargetMode="External"/><Relationship Id="rId20" Type="http://schemas.openxmlformats.org/officeDocument/2006/relationships/hyperlink" Target="https://community.secop.gov.co/Public/Tendering/OpportunityDetail/Index?noticeUID=CO1.NTC.8608087&amp;isFromPublicArea=True&amp;isModal=False" TargetMode="External"/><Relationship Id="rId1" Type="http://schemas.openxmlformats.org/officeDocument/2006/relationships/hyperlink" Target="https://community.secop.gov.co/Public/Tendering/OpportunityDetail/Index?noticeUID=CO1.NTC.5449452&amp;isFromPublicArea=True&amp;isModal=False" TargetMode="External"/><Relationship Id="rId6" Type="http://schemas.openxmlformats.org/officeDocument/2006/relationships/hyperlink" Target="https://community.secop.gov.co/Public/Tendering/OpportunityDetail/Index?noticeUID=CO1.NTC.7017536&amp;isFromPublicArea=True&amp;isModal=False" TargetMode="External"/><Relationship Id="rId11" Type="http://schemas.openxmlformats.org/officeDocument/2006/relationships/hyperlink" Target="https://community.secop.gov.co/Public/Tendering/OpportunityDetail/Index?noticeUID=CO1.NTC.8217147&amp;isFromPublicArea=True&amp;isModal=False" TargetMode="External"/><Relationship Id="rId24" Type="http://schemas.openxmlformats.org/officeDocument/2006/relationships/hyperlink" Target="https://operaciones.colombiacompra.gov.co/tienda-virtual-del-estado-colombiano/ordenes-compra/156428" TargetMode="External"/><Relationship Id="rId5" Type="http://schemas.openxmlformats.org/officeDocument/2006/relationships/hyperlink" Target="https://community.secop.gov.co/Public/Tendering/OpportunityDetail/Index?noticeUID=CO1.NTC.6049807&amp;isFromPublicArea=True&amp;isModal=False" TargetMode="External"/><Relationship Id="rId15" Type="http://schemas.openxmlformats.org/officeDocument/2006/relationships/hyperlink" Target="https://community.secop.gov.co/Public/Tendering/OpportunityDetail/Index?noticeUID=CO1.NTC.7692670&amp;isFromPublicArea=True&amp;isModal=False" TargetMode="External"/><Relationship Id="rId23" Type="http://schemas.openxmlformats.org/officeDocument/2006/relationships/hyperlink" Target="https://operaciones.colombiacompra.gov.co/tienda-virtual-del-estado-colombiano/ordenes-compra/156102" TargetMode="External"/><Relationship Id="rId28" Type="http://schemas.openxmlformats.org/officeDocument/2006/relationships/drawing" Target="../drawings/drawing1.xml"/><Relationship Id="rId10" Type="http://schemas.openxmlformats.org/officeDocument/2006/relationships/hyperlink" Target="https://community.secop.gov.co/Public/Tendering/OpportunityDetail/Index?noticeUID=CO1.NTC.8179700&amp;isFromPublicArea=True&amp;isModal=False" TargetMode="External"/><Relationship Id="rId19" Type="http://schemas.openxmlformats.org/officeDocument/2006/relationships/hyperlink" Target="https://community.secop.gov.co/Public/Tendering/OpportunityDetail/Index?noticeUID=CO1.NTC.8842617&amp;isFromPublicArea=True&amp;isModal=False" TargetMode="External"/><Relationship Id="rId4" Type="http://schemas.openxmlformats.org/officeDocument/2006/relationships/hyperlink" Target="https://community.secop.gov.co/Public/Tendering/OpportunityDetail/Index?noticeUID=CO1.NTC.5911792&amp;isFromPublicArea=True&amp;isModal=False" TargetMode="External"/><Relationship Id="rId9" Type="http://schemas.openxmlformats.org/officeDocument/2006/relationships/hyperlink" Target="https://community.secop.gov.co/Public/Tendering/OpportunityDetail/Index?noticeUID=CO1.NTC.7981094&amp;isFromPublicArea=True&amp;isModal=False" TargetMode="External"/><Relationship Id="rId14" Type="http://schemas.openxmlformats.org/officeDocument/2006/relationships/hyperlink" Target="https://community.secop.gov.co/Public/Tendering/OpportunityDetail/Index?noticeUID=CO1.NTC.7445636&amp;isFromPublicArea=True&amp;isModal=False" TargetMode="External"/><Relationship Id="rId22" Type="http://schemas.openxmlformats.org/officeDocument/2006/relationships/hyperlink" Target="https://operaciones.colombiacompra.gov.co/tienda-virtual-del-estado-colombiano/ordenes-compra/155942"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32"/>
  <sheetViews>
    <sheetView tabSelected="1" zoomScale="55" zoomScaleNormal="55" workbookViewId="0">
      <pane ySplit="5" topLeftCell="A26" activePane="bottomLeft" state="frozen"/>
      <selection pane="bottomLeft" activeCell="H39" sqref="H39"/>
    </sheetView>
  </sheetViews>
  <sheetFormatPr baseColWidth="10" defaultColWidth="11.44140625" defaultRowHeight="12.6" x14ac:dyDescent="0.2"/>
  <cols>
    <col min="1" max="1" width="22.21875" style="2" customWidth="1"/>
    <col min="2" max="2" width="45.77734375" style="2" customWidth="1"/>
    <col min="3" max="3" width="19.77734375" style="2" customWidth="1"/>
    <col min="4" max="5" width="16.21875" style="2" customWidth="1"/>
    <col min="6" max="6" width="23.21875" style="3" customWidth="1"/>
    <col min="7" max="7" width="16.44140625" style="4" customWidth="1"/>
    <col min="8" max="8" width="23.44140625" style="5" customWidth="1"/>
    <col min="9" max="9" width="17.77734375" style="2" customWidth="1"/>
    <col min="10" max="10" width="20.21875" style="2" customWidth="1"/>
    <col min="11" max="11" width="76.21875" style="2" customWidth="1"/>
    <col min="12" max="12" width="18.21875" style="2" bestFit="1" customWidth="1"/>
    <col min="13" max="16384" width="11.44140625" style="2"/>
  </cols>
  <sheetData>
    <row r="1" spans="1:67" ht="16.95" customHeight="1" x14ac:dyDescent="0.2">
      <c r="A1" s="55"/>
      <c r="B1" s="56"/>
      <c r="C1" s="46" t="s">
        <v>123</v>
      </c>
      <c r="D1" s="47"/>
      <c r="E1" s="47"/>
      <c r="F1" s="47"/>
      <c r="G1" s="47"/>
      <c r="H1" s="47"/>
      <c r="I1" s="47"/>
      <c r="J1" s="47"/>
      <c r="K1" s="48"/>
    </row>
    <row r="2" spans="1:67" ht="16.95" customHeight="1" x14ac:dyDescent="0.2">
      <c r="A2" s="57"/>
      <c r="B2" s="58"/>
      <c r="C2" s="49"/>
      <c r="D2" s="50"/>
      <c r="E2" s="50"/>
      <c r="F2" s="50"/>
      <c r="G2" s="50"/>
      <c r="H2" s="50"/>
      <c r="I2" s="50"/>
      <c r="J2" s="50"/>
      <c r="K2" s="51"/>
    </row>
    <row r="3" spans="1:67" ht="16.95" customHeight="1" thickBot="1" x14ac:dyDescent="0.25">
      <c r="A3" s="59"/>
      <c r="B3" s="60"/>
      <c r="C3" s="52"/>
      <c r="D3" s="53"/>
      <c r="E3" s="53"/>
      <c r="F3" s="53"/>
      <c r="G3" s="53"/>
      <c r="H3" s="53"/>
      <c r="I3" s="53"/>
      <c r="J3" s="53"/>
      <c r="K3" s="54"/>
    </row>
    <row r="4" spans="1:67" ht="13.2" thickBot="1" x14ac:dyDescent="0.25"/>
    <row r="5" spans="1:67" s="1" customFormat="1" ht="50.1" customHeight="1" x14ac:dyDescent="0.3">
      <c r="A5" s="7" t="s">
        <v>0</v>
      </c>
      <c r="B5" s="8" t="s">
        <v>1</v>
      </c>
      <c r="C5" s="8" t="s">
        <v>2</v>
      </c>
      <c r="D5" s="8" t="s">
        <v>3</v>
      </c>
      <c r="E5" s="9" t="s">
        <v>4</v>
      </c>
      <c r="F5" s="10" t="s">
        <v>5</v>
      </c>
      <c r="G5" s="9" t="s">
        <v>52</v>
      </c>
      <c r="H5" s="10" t="s">
        <v>51</v>
      </c>
      <c r="I5" s="8" t="s">
        <v>6</v>
      </c>
      <c r="J5" s="8" t="s">
        <v>7</v>
      </c>
      <c r="K5" s="11" t="s">
        <v>8</v>
      </c>
      <c r="L5" s="6"/>
    </row>
    <row r="6" spans="1:67" s="16" customFormat="1" ht="98.55" customHeight="1" x14ac:dyDescent="0.2">
      <c r="A6" s="12" t="s">
        <v>13</v>
      </c>
      <c r="B6" s="13" t="s">
        <v>16</v>
      </c>
      <c r="C6" s="13" t="s">
        <v>96</v>
      </c>
      <c r="D6" s="29">
        <v>45320</v>
      </c>
      <c r="E6" s="22">
        <v>45653</v>
      </c>
      <c r="F6" s="23">
        <v>34600000</v>
      </c>
      <c r="G6" s="24">
        <f>(H6*100%)/F6</f>
        <v>0.99022747109826592</v>
      </c>
      <c r="H6" s="25">
        <v>34261870.5</v>
      </c>
      <c r="I6" s="26" t="s">
        <v>23</v>
      </c>
      <c r="J6" s="26" t="s">
        <v>12</v>
      </c>
      <c r="K6" s="19" t="s">
        <v>29</v>
      </c>
    </row>
    <row r="7" spans="1:67" s="16" customFormat="1" ht="87" customHeight="1" x14ac:dyDescent="0.2">
      <c r="A7" s="12" t="s">
        <v>14</v>
      </c>
      <c r="B7" s="13" t="s">
        <v>9</v>
      </c>
      <c r="C7" s="13" t="s">
        <v>97</v>
      </c>
      <c r="D7" s="29">
        <v>45328</v>
      </c>
      <c r="E7" s="22">
        <v>45657</v>
      </c>
      <c r="F7" s="23">
        <v>29720250</v>
      </c>
      <c r="G7" s="24">
        <f t="shared" ref="G7:G8" si="0">(H7*100%)/F7</f>
        <v>1</v>
      </c>
      <c r="H7" s="25">
        <v>29720250</v>
      </c>
      <c r="I7" s="27" t="s">
        <v>10</v>
      </c>
      <c r="J7" s="26" t="s">
        <v>11</v>
      </c>
      <c r="K7" s="19" t="s">
        <v>30</v>
      </c>
    </row>
    <row r="8" spans="1:67" s="16" customFormat="1" ht="97.5" customHeight="1" x14ac:dyDescent="0.2">
      <c r="A8" s="12" t="s">
        <v>15</v>
      </c>
      <c r="B8" s="13" t="s">
        <v>17</v>
      </c>
      <c r="C8" s="13" t="s">
        <v>98</v>
      </c>
      <c r="D8" s="29">
        <v>45383</v>
      </c>
      <c r="E8" s="22">
        <v>45657</v>
      </c>
      <c r="F8" s="23">
        <v>67897232</v>
      </c>
      <c r="G8" s="24">
        <f t="shared" si="0"/>
        <v>0.99372240977364146</v>
      </c>
      <c r="H8" s="25">
        <f>57618701+9852300</f>
        <v>67471001</v>
      </c>
      <c r="I8" s="28" t="s">
        <v>28</v>
      </c>
      <c r="J8" s="26" t="s">
        <v>11</v>
      </c>
      <c r="K8" s="19" t="s">
        <v>31</v>
      </c>
      <c r="L8" s="45"/>
    </row>
    <row r="9" spans="1:67" s="16" customFormat="1" ht="101.55" customHeight="1" x14ac:dyDescent="0.2">
      <c r="A9" s="12" t="s">
        <v>50</v>
      </c>
      <c r="B9" s="13" t="s">
        <v>19</v>
      </c>
      <c r="C9" s="13" t="s">
        <v>99</v>
      </c>
      <c r="D9" s="29">
        <v>45394</v>
      </c>
      <c r="E9" s="22">
        <v>45657</v>
      </c>
      <c r="F9" s="23">
        <v>14927098</v>
      </c>
      <c r="G9" s="24">
        <f>(H9*100%)/F9</f>
        <v>0.99999933007742026</v>
      </c>
      <c r="H9" s="25">
        <v>14927088</v>
      </c>
      <c r="I9" s="26" t="s">
        <v>38</v>
      </c>
      <c r="J9" s="26" t="s">
        <v>12</v>
      </c>
      <c r="K9" s="19" t="s">
        <v>32</v>
      </c>
    </row>
    <row r="10" spans="1:67" s="17" customFormat="1" ht="128.25" customHeight="1" x14ac:dyDescent="0.2">
      <c r="A10" s="12" t="s">
        <v>20</v>
      </c>
      <c r="B10" s="13" t="s">
        <v>21</v>
      </c>
      <c r="C10" s="13" t="s">
        <v>100</v>
      </c>
      <c r="D10" s="29">
        <v>45430</v>
      </c>
      <c r="E10" s="22">
        <v>45856</v>
      </c>
      <c r="F10" s="23">
        <v>22478462</v>
      </c>
      <c r="G10" s="24">
        <f>(H10*100%)/F10</f>
        <v>0.96273000795161157</v>
      </c>
      <c r="H10" s="23">
        <v>21640689.899999999</v>
      </c>
      <c r="I10" s="26" t="s">
        <v>61</v>
      </c>
      <c r="J10" s="26" t="s">
        <v>12</v>
      </c>
      <c r="K10" s="19" t="s">
        <v>33</v>
      </c>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row>
    <row r="11" spans="1:67" s="16" customFormat="1" ht="113.4" x14ac:dyDescent="0.2">
      <c r="A11" s="18" t="s">
        <v>25</v>
      </c>
      <c r="B11" s="21" t="s">
        <v>24</v>
      </c>
      <c r="C11" s="13" t="s">
        <v>85</v>
      </c>
      <c r="D11" s="22">
        <v>45610</v>
      </c>
      <c r="E11" s="22">
        <v>45974</v>
      </c>
      <c r="F11" s="34">
        <v>29441332</v>
      </c>
      <c r="G11" s="35">
        <v>1</v>
      </c>
      <c r="H11" s="25">
        <v>29441332</v>
      </c>
      <c r="I11" s="27" t="s">
        <v>10</v>
      </c>
      <c r="J11" s="26" t="s">
        <v>22</v>
      </c>
      <c r="K11" s="33" t="s">
        <v>34</v>
      </c>
    </row>
    <row r="12" spans="1:67" s="16" customFormat="1" ht="106.5" customHeight="1" x14ac:dyDescent="0.2">
      <c r="A12" s="12" t="s">
        <v>27</v>
      </c>
      <c r="B12" s="20" t="s">
        <v>26</v>
      </c>
      <c r="C12" s="13" t="s">
        <v>101</v>
      </c>
      <c r="D12" s="29">
        <v>45636</v>
      </c>
      <c r="E12" s="22">
        <v>45688</v>
      </c>
      <c r="F12" s="23">
        <v>4525451</v>
      </c>
      <c r="G12" s="24">
        <f>(H12*100%)/F12</f>
        <v>1</v>
      </c>
      <c r="H12" s="23">
        <v>4525451</v>
      </c>
      <c r="I12" s="27" t="s">
        <v>10</v>
      </c>
      <c r="J12" s="26" t="s">
        <v>18</v>
      </c>
      <c r="K12" s="33" t="s">
        <v>60</v>
      </c>
    </row>
    <row r="13" spans="1:67" s="16" customFormat="1" ht="90" customHeight="1" x14ac:dyDescent="0.2">
      <c r="A13" s="12" t="s">
        <v>35</v>
      </c>
      <c r="B13" s="20" t="s">
        <v>36</v>
      </c>
      <c r="C13" s="13" t="s">
        <v>102</v>
      </c>
      <c r="D13" s="14">
        <v>45688</v>
      </c>
      <c r="E13" s="15">
        <v>46022</v>
      </c>
      <c r="F13" s="23">
        <v>12000000</v>
      </c>
      <c r="G13" s="24">
        <f t="shared" ref="G13:G17" si="1">(H13*100%)/F13</f>
        <v>0.89010685083333341</v>
      </c>
      <c r="H13" s="44">
        <v>10681282.210000001</v>
      </c>
      <c r="I13" s="13" t="s">
        <v>125</v>
      </c>
      <c r="J13" s="13" t="s">
        <v>12</v>
      </c>
      <c r="K13" s="19" t="s">
        <v>37</v>
      </c>
    </row>
    <row r="14" spans="1:67" s="16" customFormat="1" ht="90" customHeight="1" x14ac:dyDescent="0.2">
      <c r="A14" s="12" t="s">
        <v>39</v>
      </c>
      <c r="B14" s="20" t="s">
        <v>40</v>
      </c>
      <c r="C14" s="13" t="s">
        <v>96</v>
      </c>
      <c r="D14" s="14">
        <v>45698</v>
      </c>
      <c r="E14" s="15" t="s">
        <v>41</v>
      </c>
      <c r="F14" s="23">
        <f>39858000+19929000</f>
        <v>59787000</v>
      </c>
      <c r="G14" s="24">
        <f t="shared" si="1"/>
        <v>0.99293232726177927</v>
      </c>
      <c r="H14" s="44">
        <v>59364445.049999997</v>
      </c>
      <c r="I14" s="13" t="s">
        <v>89</v>
      </c>
      <c r="J14" s="13" t="s">
        <v>12</v>
      </c>
      <c r="K14" s="19" t="s">
        <v>42</v>
      </c>
      <c r="L14" s="45"/>
    </row>
    <row r="15" spans="1:67" s="16" customFormat="1" ht="90" customHeight="1" x14ac:dyDescent="0.2">
      <c r="A15" s="12" t="s">
        <v>44</v>
      </c>
      <c r="B15" s="20" t="s">
        <v>45</v>
      </c>
      <c r="C15" s="13" t="s">
        <v>97</v>
      </c>
      <c r="D15" s="14" t="s">
        <v>46</v>
      </c>
      <c r="E15" s="15">
        <v>46022</v>
      </c>
      <c r="F15" s="23">
        <v>31206560</v>
      </c>
      <c r="G15" s="24">
        <f t="shared" si="1"/>
        <v>1</v>
      </c>
      <c r="H15" s="23">
        <v>31206560</v>
      </c>
      <c r="I15" s="27" t="s">
        <v>10</v>
      </c>
      <c r="J15" s="13" t="s">
        <v>11</v>
      </c>
      <c r="K15" s="19" t="s">
        <v>43</v>
      </c>
      <c r="L15" s="45"/>
    </row>
    <row r="16" spans="1:67" s="30" customFormat="1" ht="90" customHeight="1" x14ac:dyDescent="0.2">
      <c r="A16" s="31" t="s">
        <v>47</v>
      </c>
      <c r="B16" s="31" t="s">
        <v>48</v>
      </c>
      <c r="C16" s="13" t="s">
        <v>98</v>
      </c>
      <c r="D16" s="14">
        <v>45733</v>
      </c>
      <c r="E16" s="15">
        <v>46022</v>
      </c>
      <c r="F16" s="32">
        <v>172100000</v>
      </c>
      <c r="G16" s="24">
        <f t="shared" si="1"/>
        <v>0.95690032539221381</v>
      </c>
      <c r="H16" s="23">
        <v>164682546</v>
      </c>
      <c r="I16" s="13" t="s">
        <v>122</v>
      </c>
      <c r="J16" s="13" t="s">
        <v>11</v>
      </c>
      <c r="K16" s="19" t="s">
        <v>49</v>
      </c>
      <c r="L16" s="45"/>
    </row>
    <row r="17" spans="1:13" s="30" customFormat="1" ht="103.8" customHeight="1" x14ac:dyDescent="0.2">
      <c r="A17" s="31" t="s">
        <v>53</v>
      </c>
      <c r="B17" s="31" t="s">
        <v>54</v>
      </c>
      <c r="C17" s="13" t="s">
        <v>99</v>
      </c>
      <c r="D17" s="14">
        <v>45803</v>
      </c>
      <c r="E17" s="15">
        <v>46022</v>
      </c>
      <c r="F17" s="32">
        <v>22500000</v>
      </c>
      <c r="G17" s="24">
        <f t="shared" si="1"/>
        <v>0.97411486755555554</v>
      </c>
      <c r="H17" s="25">
        <v>21917584.52</v>
      </c>
      <c r="I17" s="27" t="s">
        <v>10</v>
      </c>
      <c r="J17" s="13" t="s">
        <v>12</v>
      </c>
      <c r="K17" s="19" t="s">
        <v>55</v>
      </c>
      <c r="L17" s="45"/>
    </row>
    <row r="18" spans="1:13" s="30" customFormat="1" ht="95.25" customHeight="1" x14ac:dyDescent="0.2">
      <c r="A18" s="31" t="s">
        <v>56</v>
      </c>
      <c r="B18" s="31" t="s">
        <v>57</v>
      </c>
      <c r="C18" s="13" t="s">
        <v>58</v>
      </c>
      <c r="D18" s="14">
        <v>45812</v>
      </c>
      <c r="E18" s="15">
        <v>46010</v>
      </c>
      <c r="F18" s="32">
        <v>21576000</v>
      </c>
      <c r="G18" s="24">
        <f t="shared" ref="G18" si="2">(H18*100%)/F18</f>
        <v>1</v>
      </c>
      <c r="H18" s="25">
        <v>21576000</v>
      </c>
      <c r="I18" s="13" t="s">
        <v>90</v>
      </c>
      <c r="J18" s="13" t="s">
        <v>11</v>
      </c>
      <c r="K18" s="19" t="s">
        <v>59</v>
      </c>
      <c r="L18" s="39"/>
      <c r="M18" s="39"/>
    </row>
    <row r="19" spans="1:13" s="30" customFormat="1" ht="95.25" customHeight="1" x14ac:dyDescent="0.2">
      <c r="A19" s="31" t="s">
        <v>62</v>
      </c>
      <c r="B19" s="31" t="s">
        <v>63</v>
      </c>
      <c r="C19" s="13" t="s">
        <v>64</v>
      </c>
      <c r="D19" s="14">
        <v>45820</v>
      </c>
      <c r="E19" s="15">
        <v>46010</v>
      </c>
      <c r="F19" s="32">
        <v>3000000</v>
      </c>
      <c r="G19" s="24">
        <f t="shared" ref="G19" si="3">(H19*100%)/F19</f>
        <v>1</v>
      </c>
      <c r="H19" s="32">
        <v>3000000</v>
      </c>
      <c r="I19" s="27" t="s">
        <v>10</v>
      </c>
      <c r="J19" s="13" t="s">
        <v>12</v>
      </c>
      <c r="K19" s="19" t="s">
        <v>65</v>
      </c>
      <c r="L19" s="2"/>
      <c r="M19" s="2"/>
    </row>
    <row r="20" spans="1:13" s="30" customFormat="1" ht="130.94999999999999" customHeight="1" x14ac:dyDescent="0.2">
      <c r="A20" s="31" t="s">
        <v>66</v>
      </c>
      <c r="B20" s="31" t="s">
        <v>67</v>
      </c>
      <c r="C20" s="13" t="s">
        <v>68</v>
      </c>
      <c r="D20" s="14">
        <v>45826</v>
      </c>
      <c r="E20" s="15">
        <v>46346</v>
      </c>
      <c r="F20" s="32">
        <v>20513223</v>
      </c>
      <c r="G20" s="24">
        <f t="shared" ref="G20:G21" si="4">(H20*100%)/F20</f>
        <v>0.98505685674064958</v>
      </c>
      <c r="H20" s="25">
        <v>20206690.969999999</v>
      </c>
      <c r="I20" s="13" t="s">
        <v>124</v>
      </c>
      <c r="J20" s="13" t="s">
        <v>12</v>
      </c>
      <c r="K20" s="19" t="s">
        <v>69</v>
      </c>
      <c r="L20" s="2"/>
      <c r="M20" s="2"/>
    </row>
    <row r="21" spans="1:13" s="39" customFormat="1" ht="130.94999999999999" customHeight="1" x14ac:dyDescent="0.2">
      <c r="A21" s="40" t="s">
        <v>70</v>
      </c>
      <c r="B21" s="31" t="s">
        <v>71</v>
      </c>
      <c r="C21" s="31" t="s">
        <v>72</v>
      </c>
      <c r="D21" s="36">
        <v>45848</v>
      </c>
      <c r="E21" s="36">
        <v>45884</v>
      </c>
      <c r="F21" s="32">
        <v>3627919</v>
      </c>
      <c r="G21" s="24">
        <f t="shared" si="4"/>
        <v>1</v>
      </c>
      <c r="H21" s="32">
        <v>3627919</v>
      </c>
      <c r="I21" s="31" t="s">
        <v>83</v>
      </c>
      <c r="J21" s="37" t="s">
        <v>12</v>
      </c>
      <c r="K21" s="38" t="s">
        <v>73</v>
      </c>
      <c r="L21" s="39">
        <f t="shared" ref="L21:L22" si="5">+F21-H21</f>
        <v>0</v>
      </c>
    </row>
    <row r="22" spans="1:13" s="39" customFormat="1" ht="130.94999999999999" customHeight="1" x14ac:dyDescent="0.2">
      <c r="A22" s="31" t="s">
        <v>74</v>
      </c>
      <c r="B22" s="31" t="s">
        <v>75</v>
      </c>
      <c r="C22" s="31" t="s">
        <v>76</v>
      </c>
      <c r="D22" s="36">
        <v>45852</v>
      </c>
      <c r="E22" s="41">
        <v>45908</v>
      </c>
      <c r="F22" s="32">
        <v>1749226</v>
      </c>
      <c r="G22" s="24">
        <f t="shared" ref="G22" si="6">(H22*100%)/F22</f>
        <v>1</v>
      </c>
      <c r="H22" s="25">
        <v>1749226</v>
      </c>
      <c r="I22" s="31" t="s">
        <v>91</v>
      </c>
      <c r="J22" s="31" t="s">
        <v>77</v>
      </c>
      <c r="K22" s="38" t="s">
        <v>78</v>
      </c>
      <c r="L22" s="2">
        <f t="shared" si="5"/>
        <v>0</v>
      </c>
      <c r="M22" s="2"/>
    </row>
    <row r="23" spans="1:13" s="39" customFormat="1" ht="130.94999999999999" customHeight="1" x14ac:dyDescent="0.2">
      <c r="A23" s="31" t="s">
        <v>79</v>
      </c>
      <c r="B23" s="31" t="s">
        <v>81</v>
      </c>
      <c r="C23" s="31" t="s">
        <v>80</v>
      </c>
      <c r="D23" s="36">
        <v>45877</v>
      </c>
      <c r="E23" s="41">
        <v>46010</v>
      </c>
      <c r="F23" s="32">
        <v>201574800</v>
      </c>
      <c r="G23" s="24">
        <v>1</v>
      </c>
      <c r="H23" s="32">
        <v>201574800</v>
      </c>
      <c r="I23" s="27" t="s">
        <v>10</v>
      </c>
      <c r="J23" s="31" t="s">
        <v>88</v>
      </c>
      <c r="K23" s="38" t="s">
        <v>82</v>
      </c>
      <c r="L23" s="2"/>
      <c r="M23" s="2"/>
    </row>
    <row r="24" spans="1:13" ht="126" x14ac:dyDescent="0.2">
      <c r="A24" s="31" t="s">
        <v>84</v>
      </c>
      <c r="B24" s="31" t="s">
        <v>87</v>
      </c>
      <c r="C24" s="31" t="s">
        <v>85</v>
      </c>
      <c r="D24" s="36">
        <v>45884</v>
      </c>
      <c r="E24" s="41">
        <v>45975</v>
      </c>
      <c r="F24" s="32">
        <v>10504000</v>
      </c>
      <c r="G24" s="24">
        <f t="shared" ref="G24" si="7">(H24*100%)/F24</f>
        <v>1</v>
      </c>
      <c r="H24" s="32">
        <v>10504000</v>
      </c>
      <c r="I24" s="27" t="s">
        <v>10</v>
      </c>
      <c r="J24" s="13" t="s">
        <v>11</v>
      </c>
      <c r="K24" s="38" t="s">
        <v>86</v>
      </c>
      <c r="L24" s="39"/>
      <c r="M24" s="39"/>
    </row>
    <row r="25" spans="1:13" ht="88.8" customHeight="1" x14ac:dyDescent="0.2">
      <c r="A25" s="31" t="s">
        <v>92</v>
      </c>
      <c r="B25" s="31" t="s">
        <v>93</v>
      </c>
      <c r="C25" s="31" t="s">
        <v>94</v>
      </c>
      <c r="D25" s="36">
        <v>45933</v>
      </c>
      <c r="E25" s="41">
        <v>46010</v>
      </c>
      <c r="F25" s="32">
        <v>12000000</v>
      </c>
      <c r="G25" s="24">
        <f t="shared" ref="G25:G27" si="8">(H25*100%)/F25</f>
        <v>1</v>
      </c>
      <c r="H25" s="32">
        <v>12000000</v>
      </c>
      <c r="I25" s="27" t="s">
        <v>10</v>
      </c>
      <c r="J25" s="13" t="s">
        <v>11</v>
      </c>
      <c r="K25" s="38" t="s">
        <v>95</v>
      </c>
    </row>
    <row r="26" spans="1:13" ht="88.8" customHeight="1" x14ac:dyDescent="0.2">
      <c r="A26" s="31" t="s">
        <v>103</v>
      </c>
      <c r="B26" s="31" t="s">
        <v>104</v>
      </c>
      <c r="C26" s="31" t="s">
        <v>85</v>
      </c>
      <c r="D26" s="36">
        <v>45975</v>
      </c>
      <c r="E26" s="41">
        <v>46340</v>
      </c>
      <c r="F26" s="32">
        <v>81931266</v>
      </c>
      <c r="G26" s="24">
        <f t="shared" si="8"/>
        <v>1</v>
      </c>
      <c r="H26" s="32">
        <v>81931266</v>
      </c>
      <c r="I26" s="27" t="s">
        <v>10</v>
      </c>
      <c r="J26" s="13" t="s">
        <v>11</v>
      </c>
      <c r="K26" s="38" t="s">
        <v>86</v>
      </c>
    </row>
    <row r="27" spans="1:13" ht="136.80000000000001" customHeight="1" x14ac:dyDescent="0.2">
      <c r="A27" s="31" t="s">
        <v>105</v>
      </c>
      <c r="B27" s="31" t="s">
        <v>106</v>
      </c>
      <c r="C27" s="31" t="s">
        <v>107</v>
      </c>
      <c r="D27" s="36">
        <v>45986</v>
      </c>
      <c r="E27" s="36">
        <v>46020</v>
      </c>
      <c r="F27" s="42">
        <v>164516340.49000001</v>
      </c>
      <c r="G27" s="24">
        <f t="shared" si="8"/>
        <v>0</v>
      </c>
      <c r="H27" s="32">
        <v>0</v>
      </c>
      <c r="I27" s="27" t="s">
        <v>10</v>
      </c>
      <c r="J27" s="31" t="s">
        <v>108</v>
      </c>
      <c r="K27" s="43" t="s">
        <v>109</v>
      </c>
      <c r="L27" s="39"/>
      <c r="M27" s="39"/>
    </row>
    <row r="28" spans="1:13" ht="136.80000000000001" customHeight="1" x14ac:dyDescent="0.2">
      <c r="A28" s="31" t="s">
        <v>110</v>
      </c>
      <c r="B28" s="31" t="s">
        <v>111</v>
      </c>
      <c r="C28" s="31" t="s">
        <v>112</v>
      </c>
      <c r="D28" s="36">
        <v>45986</v>
      </c>
      <c r="E28" s="36">
        <v>46022</v>
      </c>
      <c r="F28" s="32">
        <v>14711600</v>
      </c>
      <c r="G28" s="24">
        <v>1</v>
      </c>
      <c r="H28" s="32">
        <v>14711600</v>
      </c>
      <c r="I28" s="27" t="s">
        <v>10</v>
      </c>
      <c r="J28" s="31" t="s">
        <v>113</v>
      </c>
      <c r="K28" s="38" t="s">
        <v>114</v>
      </c>
    </row>
    <row r="29" spans="1:13" ht="136.80000000000001" customHeight="1" x14ac:dyDescent="0.2">
      <c r="A29" s="31" t="s">
        <v>115</v>
      </c>
      <c r="B29" s="31" t="s">
        <v>116</v>
      </c>
      <c r="C29" s="31" t="s">
        <v>117</v>
      </c>
      <c r="D29" s="36">
        <v>45987</v>
      </c>
      <c r="E29" s="36">
        <v>46010</v>
      </c>
      <c r="F29" s="32">
        <v>33610000</v>
      </c>
      <c r="G29" s="24"/>
      <c r="H29" s="32">
        <v>0</v>
      </c>
      <c r="I29" s="27" t="s">
        <v>10</v>
      </c>
      <c r="J29" s="31" t="s">
        <v>113</v>
      </c>
      <c r="K29" s="38" t="s">
        <v>118</v>
      </c>
    </row>
    <row r="30" spans="1:13" ht="136.80000000000001" customHeight="1" x14ac:dyDescent="0.2">
      <c r="A30" s="31" t="s">
        <v>119</v>
      </c>
      <c r="B30" s="31" t="s">
        <v>120</v>
      </c>
      <c r="C30" s="31" t="s">
        <v>117</v>
      </c>
      <c r="D30" s="36">
        <v>45992</v>
      </c>
      <c r="E30" s="36">
        <v>46010</v>
      </c>
      <c r="F30" s="32">
        <v>25600000</v>
      </c>
      <c r="G30" s="24">
        <v>1</v>
      </c>
      <c r="H30" s="32">
        <v>25600000</v>
      </c>
      <c r="I30" s="31" t="s">
        <v>126</v>
      </c>
      <c r="J30" s="31" t="s">
        <v>113</v>
      </c>
      <c r="K30" s="38" t="s">
        <v>121</v>
      </c>
    </row>
    <row r="31" spans="1:13" s="39" customFormat="1" ht="136.80000000000001" customHeight="1" x14ac:dyDescent="0.2">
      <c r="A31" s="31" t="s">
        <v>131</v>
      </c>
      <c r="B31" s="31" t="s">
        <v>132</v>
      </c>
      <c r="C31" s="31" t="s">
        <v>133</v>
      </c>
      <c r="D31" s="36">
        <v>45996</v>
      </c>
      <c r="E31" s="36">
        <v>46022</v>
      </c>
      <c r="F31" s="32">
        <v>4491655</v>
      </c>
      <c r="G31" s="24"/>
      <c r="H31" s="32">
        <v>0</v>
      </c>
      <c r="I31" s="31" t="s">
        <v>134</v>
      </c>
      <c r="J31" s="31" t="s">
        <v>113</v>
      </c>
      <c r="K31" s="38" t="s">
        <v>135</v>
      </c>
    </row>
    <row r="32" spans="1:13" s="39" customFormat="1" ht="136.80000000000001" customHeight="1" x14ac:dyDescent="0.2">
      <c r="A32" s="31" t="s">
        <v>127</v>
      </c>
      <c r="B32" s="31" t="s">
        <v>128</v>
      </c>
      <c r="C32" s="31" t="s">
        <v>129</v>
      </c>
      <c r="D32" s="36">
        <v>46002</v>
      </c>
      <c r="E32" s="36">
        <v>46010</v>
      </c>
      <c r="F32" s="32">
        <v>30005850</v>
      </c>
      <c r="G32" s="24">
        <v>1</v>
      </c>
      <c r="H32" s="32">
        <v>30005850</v>
      </c>
      <c r="I32" s="31"/>
      <c r="J32" s="31" t="s">
        <v>113</v>
      </c>
      <c r="K32" s="38" t="s">
        <v>130</v>
      </c>
    </row>
  </sheetData>
  <sortState xmlns:xlrd2="http://schemas.microsoft.com/office/spreadsheetml/2017/richdata2" ref="A6:J7">
    <sortCondition ref="A5:A7"/>
  </sortState>
  <mergeCells count="2">
    <mergeCell ref="C1:K3"/>
    <mergeCell ref="A1:B3"/>
  </mergeCells>
  <hyperlinks>
    <hyperlink ref="K6" r:id="rId1" xr:uid="{CC7C5B1A-1562-4C9A-9BEE-1E7DE1708D0E}"/>
    <hyperlink ref="K7" r:id="rId2" xr:uid="{2E986AB2-E7A1-4ED8-8F6D-02CF97C18950}"/>
    <hyperlink ref="K8" r:id="rId3" xr:uid="{57486F10-DAD0-4699-B44D-787869B92A5F}"/>
    <hyperlink ref="K9" r:id="rId4" xr:uid="{1C50EF61-2C13-45D2-8088-1F963E87C297}"/>
    <hyperlink ref="K10" r:id="rId5" xr:uid="{04890B5D-140A-4030-BE56-02D60BD178D4}"/>
    <hyperlink ref="K11" r:id="rId6" xr:uid="{BACA348A-4976-4780-9708-300D2C77D796}"/>
    <hyperlink ref="K13" r:id="rId7" xr:uid="{7CFD4CDD-4454-4FAA-A02E-BA74B59BDC64}"/>
    <hyperlink ref="K16" r:id="rId8" xr:uid="{3F2762C6-ECE2-45DE-A7C3-ABC28D139713}"/>
    <hyperlink ref="K17" r:id="rId9" xr:uid="{E65CB712-A437-4418-A4AC-D85283D0EE9B}"/>
    <hyperlink ref="K18" r:id="rId10" xr:uid="{D0DB9767-B4FB-49DA-8A90-B40EC95CF88F}"/>
    <hyperlink ref="K19" r:id="rId11" xr:uid="{13384480-9F44-4CAC-B105-A33A405B8BEB}"/>
    <hyperlink ref="K20" r:id="rId12" xr:uid="{F92E3B6E-6D6C-4BB1-8B2C-B08AF4399AE0}"/>
    <hyperlink ref="K12" r:id="rId13" xr:uid="{34A0E324-5C09-4310-A439-212D6BE7FA27}"/>
    <hyperlink ref="K14" r:id="rId14" xr:uid="{F658D986-D7A8-4DCA-B136-7BBD82A639E9}"/>
    <hyperlink ref="K15" r:id="rId15" xr:uid="{8725B858-C39D-4F45-B472-D7B5ACA49407}"/>
    <hyperlink ref="K21" r:id="rId16" xr:uid="{32F9D40C-E40E-42F1-B52E-F30BD4C590E4}"/>
    <hyperlink ref="K23" r:id="rId17" xr:uid="{56455567-43C6-4E4A-ADB2-19D2B8139C3B}"/>
    <hyperlink ref="K24" r:id="rId18" xr:uid="{75968A24-B3B7-4A96-8F9C-9DF36A4AC1A9}"/>
    <hyperlink ref="K25" r:id="rId19" xr:uid="{A66A18E9-E628-4AF1-AE83-FF61A24DD7DD}"/>
    <hyperlink ref="K26" r:id="rId20" xr:uid="{9B60F97F-DA64-4DED-877D-F53ECAFDB03E}"/>
    <hyperlink ref="K27" r:id="rId21" xr:uid="{E7A33F20-1613-4918-AFC1-972BAEB26EED}"/>
    <hyperlink ref="K28" r:id="rId22" xr:uid="{341FC658-A88C-4F50-B688-E6B2D8959DEB}"/>
    <hyperlink ref="K29" r:id="rId23" xr:uid="{B9099EEC-1DD1-4A08-AE1C-537F1EF50168}"/>
    <hyperlink ref="K30" r:id="rId24" xr:uid="{A0840F8F-EF30-4671-BF33-B45C92B1AF52}"/>
    <hyperlink ref="K22" r:id="rId25" xr:uid="{8D35D206-34F1-4ACD-BDDC-6E5F06596135}"/>
    <hyperlink ref="K32" r:id="rId26" xr:uid="{755A71A0-C49F-4F27-9B3D-1593C3A33306}"/>
  </hyperlinks>
  <pageMargins left="0.7" right="0.7" top="0.75" bottom="0.75" header="0.3" footer="0.3"/>
  <pageSetup orientation="portrait" r:id="rId27"/>
  <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CONTRACTUAL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wendy</dc:creator>
  <cp:keywords/>
  <dc:description/>
  <cp:lastModifiedBy>Luz Angelica Sierra Beltran</cp:lastModifiedBy>
  <cp:revision/>
  <dcterms:created xsi:type="dcterms:W3CDTF">2022-02-02T22:15:54Z</dcterms:created>
  <dcterms:modified xsi:type="dcterms:W3CDTF">2026-01-07T17:15:48Z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2025-12-02T02:17:16Z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12ffdca9-5fdb-405c-92b7-5a9e3cba861d</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