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140" documentId="14_{640BAA93-DA8D-4240-B96C-9FF539542D87}" xr6:coauthVersionLast="47" xr6:coauthVersionMax="47" xr10:uidLastSave="{B274BF78-BD57-4ED3-9220-FAF6561C599F}"/>
  <bookViews>
    <workbookView xWindow="-108" yWindow="-108" windowWidth="23256" windowHeight="12456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G22" i="2"/>
  <c r="G21" i="2"/>
  <c r="F14" i="2" l="1"/>
  <c r="G20" i="2"/>
  <c r="G19" i="2"/>
  <c r="G18" i="2"/>
  <c r="G14" i="2" l="1"/>
  <c r="G13" i="2"/>
  <c r="G15" i="2"/>
  <c r="G16" i="2"/>
  <c r="G17" i="2"/>
  <c r="G9" i="2"/>
  <c r="G7" i="2"/>
  <c r="G12" i="2"/>
  <c r="G6" i="2" l="1"/>
  <c r="G10" i="2"/>
  <c r="G8" i="2"/>
</calcChain>
</file>

<file path=xl/sharedStrings.xml><?xml version="1.0" encoding="utf-8"?>
<sst xmlns="http://schemas.openxmlformats.org/spreadsheetml/2006/main" count="134" uniqueCount="105">
  <si>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</si>
  <si>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</si>
  <si>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</si>
  <si>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</si>
  <si>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</si>
  <si>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</si>
  <si>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</si>
  <si>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</si>
  <si>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</si>
  <si>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</si>
  <si>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N/A</t>
  </si>
  <si>
    <t>Contratación directa</t>
  </si>
  <si>
    <t>Mínima Cuantía</t>
  </si>
  <si>
    <t>Contrato 002 de 2024</t>
  </si>
  <si>
    <t>Contrato de prestación de servicios 003 de 2024</t>
  </si>
  <si>
    <t>Contrato de prestación de servicios 005 de 2024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</si>
  <si>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</si>
  <si>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</si>
  <si>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Mínima Cuantía-TVEC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</si>
  <si>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</si>
  <si>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Contrato 008 de 2024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</si>
  <si>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</si>
  <si>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Contratación Directa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</si>
  <si>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</si>
  <si>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</si>
  <si>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</si>
  <si>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</si>
  <si>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>Orden de compra 138774</t>
  </si>
  <si>
    <t xml:space="preserve">Otrosi No. 1 del 12/12/2024 </t>
  </si>
  <si>
    <t>https://community.secop.gov.co/Public/Tendering/OpportunityDetail/Index?noticeUID=CO1.NTC.5449452&amp;isFromPublicArea=True&amp;isModal=False</t>
  </si>
  <si>
    <t>https://community.secop.gov.co/Public/Tendering/OpportunityDetail/Index?noticeUID=CO1.NTC.5535787&amp;isFromPublicArea=True&amp;isModal=False</t>
  </si>
  <si>
    <t>https://community.secop.gov.co/Public/Tendering/OpportunityDetail/Index?noticeUID=CO1.NTC.5830606&amp;isFromPublicArea=True&amp;isModal=False</t>
  </si>
  <si>
    <t>https://community.secop.gov.co/Public/Tendering/OpportunityDetail/Index?noticeUID=CO1.NTC.5911792&amp;isFromPublicArea=True&amp;isModal=False</t>
  </si>
  <si>
    <t>https://community.secop.gov.co/Public/Tendering/OpportunityDetail/Index?noticeUID=CO1.NTC.6049807&amp;isFromPublicArea=True&amp;isModal=False</t>
  </si>
  <si>
    <t>https://community.secop.gov.co/Public/Tendering/OpportunityDetail/Index?noticeUID=CO1.NTC.7017536&amp;isFromPublicArea=True&amp;isModal=False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</si>
  <si>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</si>
  <si>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</si>
  <si>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>https://community.secop.gov.co/Public/Tendering/OpportunityDetail/Index?noticeUID=CO1.NTC.7308363&amp;isFromPublicArea=True&amp;isModal=False</t>
  </si>
  <si>
    <t>Otrosí No. 1 del 12/12/2024</t>
  </si>
  <si>
    <t>Contrato 02-2025</t>
  </si>
  <si>
    <t>Suministro de tiquetes aéreos en rutas nacionales e internacionales, para el desplazamiento de los servidores de la Unidad Administrativa Especial, Unidad de Proyección Normativa y Estudios de Regulación Financiera (URF).</t>
  </si>
  <si>
    <t>26/12/2025 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</si>
  <si>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</si>
  <si>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</si>
  <si>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Contrato 03-2025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</si>
  <si>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</si>
  <si>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>25/02/2025 </t>
  </si>
  <si>
    <t>Contrato 04-2025</t>
  </si>
  <si>
    <t>Contratar la prestación de servicios para la
ejecución de programas y actividades de
bienestar social e incentivos y seguridad social en el trabajo para los funcionarios de la URF, en la vigencia 2025.</t>
  </si>
  <si>
    <t>https://community.secop.gov.co/Public/Tendering/OpportunityDetail/Index?noticeUID=CO1.NTC.7832996&amp;isFromPublicArea=True&amp;isModal=False</t>
  </si>
  <si>
    <t>Contrato de prestacion de servicios 006 de 2024</t>
  </si>
  <si>
    <t>Valor Pagado</t>
  </si>
  <si>
    <t>Porcentaje del valor pagado</t>
  </si>
  <si>
    <t>Contrato 05-2025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</si>
  <si>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- URF.</t>
  </si>
  <si>
    <t>https://community.secop.gov.co/Public/Tendering/OpportunityDetail/Index?noticeUID=CO1.NTC.7981094&amp;isFromPublicArea=True&amp;isModal=False</t>
  </si>
  <si>
    <t>Contrato 06-2025</t>
  </si>
  <si>
    <t>Prestación de servicios para el desarrollo de actividades de capacitación para la Subdirección Jurídica y de Gestión Institucional de la URF, de conformidad con el Plan Institucional de Capacitación 2025.</t>
  </si>
  <si>
    <t>Centro Nacional para el Desarrollo de la Administración Pública S.A.S. -CENDAP S.A.S.</t>
  </si>
  <si>
    <t>https://community.secop.gov.co/Public/Tendering/OpportunityDetail/Index?noticeUID=CO1.NTC.8179700&amp;isFromPublicArea=True&amp;isModal=False</t>
  </si>
  <si>
    <t>https://operaciones.colombiacompra.gov.co/tienda-virtual-del-estado-colombiano/ordenes-compra/138774</t>
  </si>
  <si>
    <t>Otrosí No. 1 del 29/05/2024
Otrosí No. 2 del 16/05/2025</t>
  </si>
  <si>
    <t>Contrato 07-2025</t>
  </si>
  <si>
    <t>Suministro de dotación para servidores públicos de la Unidad Administrativa Especial, Unidad de Proyección Normativa y Estudios de Regulación Financiera - URF.</t>
  </si>
  <si>
    <t>D´Gerard MG S.A.S.</t>
  </si>
  <si>
    <t>https://community.secop.gov.co/Public/Tendering/OpportunityDetail/Index?noticeUID=CO1.NTC.8217147&amp;isFromPublicArea=True&amp;isModal=False</t>
  </si>
  <si>
    <t>Contrato 08-2025</t>
  </si>
  <si>
    <t>Adquirir mediante una compañía de seguros legalmente autorizada para funcionar en Colombia, los seguros Todo Riesgo Daños Materiales, Manejo Global para Entidades Oficiales, Seguro de automóviles y SOAT para amparar los bienes e intereses de propiedad o a cargo de la Unidad Administrativa Especial, Unidad de Proyección Normativa y Estudios de Regulación Financiera URF.</t>
  </si>
  <si>
    <t xml:space="preserve">Seguros del Estado S.A. </t>
  </si>
  <si>
    <t>https://community.secop.gov.co/Public/Tendering/OpportunityDetail/Index?noticeUID=CO1.NTC.8247678&amp;isFromPublicArea=True&amp;isModal=False</t>
  </si>
  <si>
    <t>Contrato 09-2025</t>
  </si>
  <si>
    <t>Adquisición de suscripciones para la gestión del proceso de comunicaciones de la Unidad Administrativa Especial, Unidad de Proyección Normativa y Estudios de Regulación Financiera – URF.</t>
  </si>
  <si>
    <t>Royal Tech Group SAS</t>
  </si>
  <si>
    <t>https://community.secop.gov.co/Public/Tendering/OpportunityDetail/Index?noticeUID=CO1.NTC.8282030&amp;isFromPublicArea=True&amp;isModal=False</t>
  </si>
  <si>
    <t>Orden de Compra No. 148681</t>
  </si>
  <si>
    <t>Adquisición de elementos de botiquín y de equipamiento para la brigada de emergencias de la Unidad Administrativa Especial, Unidad de Proyección Normativa y Estudios de Regulación
Financiera – URF.</t>
  </si>
  <si>
    <t>Panamericana Outsourcing S.A.</t>
  </si>
  <si>
    <t>Minima cuantia - Grandes Superficies</t>
  </si>
  <si>
    <t>https://operaciones.colombiacompra.gov.co/tienda-virtual-del-estado-colombiano/ordenes-compra/148681</t>
  </si>
  <si>
    <t>Orden de Compra No. 149285</t>
  </si>
  <si>
    <t>TecnoPhone Colombia S.A.S.</t>
  </si>
  <si>
    <t>Adquisición, instalación,configuración y puesta en funcionamiento deequipos de cómputo, con destino a la UnidadAdministrativa Especial, Unidad de ProyecciónNormativa y Estudios de Regulación Financiera(URF) a través del Acuerdo Marco de Precios para laCompra o Alquiler de Computadores y PeriféricosETP - III, CCE-280-AMP-2021. Evento de Simulador CCE No. 34103</t>
  </si>
  <si>
    <t>https://operaciones.colombiacompra.gov.co/tienda-virtual-del-estado-colombiano/ordenes-compra/149285</t>
  </si>
  <si>
    <t>Otrosí No. 1 del 30/07/2025</t>
  </si>
  <si>
    <t>Contrato 010-2025</t>
  </si>
  <si>
    <t>Pensemos S.A.</t>
  </si>
  <si>
    <t>https://community.secop.gov.co/Public/Tendering/OpportunityDetail/Index?noticeUID=CO1.NTC.8608087&amp;isFromPublicArea=True&amp;isModal=False</t>
  </si>
  <si>
    <t>Adquirir la suscripción SaaS de licencias
adicionales, incluido el servicio de soporte
técnico, actualización y mantenimiento de los
módulos que hacen parte del aplicativo suite
visión empresarial – SMGI de la Unidad
Administrativa Especial, Unidad de Proyección
Normativa y Estudios de Regulación Financiera URF</t>
  </si>
  <si>
    <t>Acuerdo Marco de Precios para la Compra o Alquiler de Computadores y PeriféricosETP - III, CCE-280-AMP-2021. Evento de Simulador CCE No. 34103</t>
  </si>
  <si>
    <t>Otrosi No. 1 del 06/04/2025</t>
  </si>
  <si>
    <t>Otrosi No. 1 del 25/09/2025</t>
  </si>
  <si>
    <t>Otrosi No. 1 del 24/09/2025</t>
  </si>
  <si>
    <t>Otrosí No. 1 del 03/09/2025</t>
  </si>
  <si>
    <t>Contrato 011-2025</t>
  </si>
  <si>
    <t>Prestación de servicios para el desarrollo de actividades de capacitación para el área misional de la URF, de conformidad con el Plan Institucional de Capacitación 2025.</t>
  </si>
  <si>
    <t>Colegio Mayor de Nuestra Señora del Rosario</t>
  </si>
  <si>
    <t>https://community.secop.gov.co/Public/Tendering/OpportunityDetail/Index?noticeUID=CO1.NTC.8842617&amp;isFromPublicArea=True&amp;isModal=False</t>
  </si>
  <si>
    <r>
      <t xml:space="preserve">EJECUCIÓN CONTRACTUAL 
</t>
    </r>
    <r>
      <rPr>
        <b/>
        <sz val="12"/>
        <color theme="1"/>
        <rFont val="Verdana"/>
        <family val="2"/>
      </rPr>
      <t>Fecha de corte: 31 de octubre de 2025</t>
    </r>
  </si>
  <si>
    <t>Viaja por el Mundo Web/NICKISIX360 S.A.S.</t>
  </si>
  <si>
    <t>Un&amp;On Soluciones Sistemas se Información S.A.S</t>
  </si>
  <si>
    <t xml:space="preserve">Caja de Compensación Familiar Compensar COMPENSAR
</t>
  </si>
  <si>
    <t>Continental de Partes y Servicios S.A.S.</t>
  </si>
  <si>
    <t>Seguros del Estado S.A.</t>
  </si>
  <si>
    <t>Panamericana Librería y Papelería S.A.</t>
  </si>
  <si>
    <t>Distracom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</si>
</sst>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theme="1" tint="4.9989318521683403E-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 shrinkToFit="1"/>
    </xf>
    <xf numFmtId="0" fontId="1" fillId="3" borderId="12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0" fontId="8" fillId="3" borderId="0" xfId="0" applyFont="1" applyFill="1"/>
    <xf numFmtId="0" fontId="3" fillId="0" borderId="16" xfId="0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2" xfId="1" applyFill="1" applyBorder="1" applyAlignment="1">
      <alignment horizontal="center" vertical="center" wrapText="1"/>
    </xf>
    <xf numFmtId="0" fontId="8" fillId="0" borderId="0" xfId="0" applyFont="1"/>
    <xf numFmtId="0" fontId="9" fillId="0" borderId="16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832996&amp;isFromPublicArea=True&amp;isModal=False" TargetMode="External"/><Relationship Id="rId13" Type="http://schemas.openxmlformats.org/officeDocument/2006/relationships/hyperlink" Target="https://operaciones.colombiacompra.gov.co/tienda-virtual-del-estado-colombiano/ordenes-compra/138774" TargetMode="External"/><Relationship Id="rId18" Type="http://schemas.openxmlformats.org/officeDocument/2006/relationships/hyperlink" Target="https://community.secop.gov.co/Public/Tendering/OpportunityDetail/Index?noticeUID=CO1.NTC.8608087&amp;isFromPublicArea=True&amp;isModal=False" TargetMode="External"/><Relationship Id="rId3" Type="http://schemas.openxmlformats.org/officeDocument/2006/relationships/hyperlink" Target="https://community.secop.gov.co/Public/Tendering/OpportunityDetail/Index?noticeUID=CO1.NTC.5830606&amp;isFromPublicArea=True&amp;isModal=False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12" Type="http://schemas.openxmlformats.org/officeDocument/2006/relationships/hyperlink" Target="https://community.secop.gov.co/Public/Tendering/OpportunityDetail/Index?noticeUID=CO1.NTC.8247678&amp;isFromPublicArea=True&amp;isModal=False" TargetMode="External"/><Relationship Id="rId17" Type="http://schemas.openxmlformats.org/officeDocument/2006/relationships/hyperlink" Target="https://operaciones.colombiacompra.gov.co/tienda-virtual-del-estado-colombiano/ordenes-compra/149285" TargetMode="External"/><Relationship Id="rId2" Type="http://schemas.openxmlformats.org/officeDocument/2006/relationships/hyperlink" Target="https://community.secop.gov.co/Public/Tendering/OpportunityDetail/Index?noticeUID=CO1.NTC.5535787&amp;isFromPublicArea=True&amp;isModal=False" TargetMode="External"/><Relationship Id="rId16" Type="http://schemas.openxmlformats.org/officeDocument/2006/relationships/hyperlink" Target="https://community.secop.gov.co/Public/Tendering/OpportunityDetail/Index?noticeUID=CO1.NTC.8282030&amp;isFromPublicArea=True&amp;isModal=False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5449452&amp;isFromPublicArea=True&amp;isModal=False" TargetMode="External"/><Relationship Id="rId6" Type="http://schemas.openxmlformats.org/officeDocument/2006/relationships/hyperlink" Target="https://community.secop.gov.co/Public/Tendering/OpportunityDetail/Index?noticeUID=CO1.NTC.7017536&amp;isFromPublicArea=True&amp;isModal=False" TargetMode="External"/><Relationship Id="rId11" Type="http://schemas.openxmlformats.org/officeDocument/2006/relationships/hyperlink" Target="https://community.secop.gov.co/Public/Tendering/OpportunityDetail/Index?noticeUID=CO1.NTC.8217147&amp;isFromPublicArea=True&amp;isModal=False" TargetMode="External"/><Relationship Id="rId5" Type="http://schemas.openxmlformats.org/officeDocument/2006/relationships/hyperlink" Target="https://community.secop.gov.co/Public/Tendering/OpportunityDetail/Index?noticeUID=CO1.NTC.6049807&amp;isFromPublicArea=True&amp;isModal=False" TargetMode="External"/><Relationship Id="rId15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10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19" Type="http://schemas.openxmlformats.org/officeDocument/2006/relationships/hyperlink" Target="https://community.secop.gov.co/Public/Tendering/OpportunityDetail/Index?noticeUID=CO1.NTC.8842617&amp;isFromPublicArea=True&amp;isModal=False" TargetMode="External"/><Relationship Id="rId4" Type="http://schemas.openxmlformats.org/officeDocument/2006/relationships/hyperlink" Target="https://community.secop.gov.co/Public/Tendering/OpportunityDetail/Index?noticeUID=CO1.NTC.5911792&amp;isFromPublicArea=True&amp;isModal=False" TargetMode="External"/><Relationship Id="rId9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14" Type="http://schemas.openxmlformats.org/officeDocument/2006/relationships/hyperlink" Target="https://community.secop.gov.co/Public/Tendering/OpportunityDetail/Index?noticeUID=CO1.NTC.744563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5"/>
  <sheetViews>
    <sheetView tabSelected="1" zoomScale="85" zoomScaleNormal="85" workbookViewId="0">
      <pane ySplit="5" topLeftCell="A16" activePane="bottomLeft" state="frozen"/>
      <selection pane="bottomLeft" activeCell="H18" sqref="H18"/>
    </sheetView>
  </sheetViews>
  <sheetFormatPr baseColWidth="10" defaultColWidth="11.44140625" defaultRowHeight="12.6" x14ac:dyDescent="0.2"/>
  <cols>
    <col min="1" max="1" width="22.21875" style="2" customWidth="1"/>
    <col min="2" max="2" width="45.77734375" style="2" customWidth="1"/>
    <col min="3" max="3" width="19.77734375" style="2" customWidth="1"/>
    <col min="4" max="5" width="16.21875" style="2" customWidth="1"/>
    <col min="6" max="6" width="23.21875" style="3" customWidth="1"/>
    <col min="7" max="7" width="16.44140625" style="4" customWidth="1"/>
    <col min="8" max="8" width="23.44140625" style="5" customWidth="1"/>
    <col min="9" max="9" width="17.77734375" style="2" customWidth="1"/>
    <col min="10" max="10" width="20.21875" style="2" customWidth="1"/>
    <col min="11" max="11" width="76.21875" style="2" customWidth="1"/>
    <col min="12" max="16384" width="11.44140625" style="2"/>
  </cols>
  <sheetData>
    <row r="1" spans="1:67" ht="16.95" customHeight="1" x14ac:dyDescent="0.2">
      <c r="A1" s="52"/>
      <c r="B1" s="53"/>
      <c r="C1" s="43" t="s">
        <v>97</v>
      </c>
      <c r="D1" s="44"/>
      <c r="E1" s="44"/>
      <c r="F1" s="44"/>
      <c r="G1" s="44"/>
      <c r="H1" s="44"/>
      <c r="I1" s="44"/>
      <c r="J1" s="44"/>
      <c r="K1" s="45"/>
    </row>
    <row r="2" spans="1:67" ht="16.95" customHeight="1" x14ac:dyDescent="0.2">
      <c r="A2" s="54"/>
      <c r="B2" s="55"/>
      <c r="C2" s="46"/>
      <c r="D2" s="47"/>
      <c r="E2" s="47"/>
      <c r="F2" s="47"/>
      <c r="G2" s="47"/>
      <c r="H2" s="47"/>
      <c r="I2" s="47"/>
      <c r="J2" s="47"/>
      <c r="K2" s="48"/>
    </row>
    <row r="3" spans="1:67" ht="16.95" customHeight="1" thickBot="1" x14ac:dyDescent="0.25">
      <c r="A3" s="56"/>
      <c r="B3" s="57"/>
      <c r="C3" s="49"/>
      <c r="D3" s="50"/>
      <c r="E3" s="50"/>
      <c r="F3" s="50"/>
      <c r="G3" s="50"/>
      <c r="H3" s="50"/>
      <c r="I3" s="50"/>
      <c r="J3" s="50"/>
      <c r="K3" s="51"/>
    </row>
    <row r="4" spans="1:67" ht="13.2" thickBot="1" x14ac:dyDescent="0.25"/>
    <row r="5" spans="1:67" s="1" customFormat="1" ht="50.1" customHeight="1" x14ac:dyDescent="0.3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52</v>
      </c>
      <c r="H5" s="10" t="s">
        <v>51</v>
      </c>
      <c r="I5" s="8" t="s">
        <v>6</v>
      </c>
      <c r="J5" s="8" t="s">
        <v>7</v>
      </c>
      <c r="K5" s="11" t="s">
        <v>8</v>
      </c>
      <c r="L5" s="6"/>
    </row>
    <row r="6" spans="1:67" s="16" customFormat="1" ht="98.55" customHeight="1" x14ac:dyDescent="0.2">
      <c r="A6" s="12" t="s">
        <v>13</v>
      </c>
      <c r="B6" s="13" t="s">
        <v>16</v>
      </c>
      <c r="C6" s="13" t="s">
        <v>98</v>
      </c>
      <c r="D6" s="29">
        <v>45320</v>
      </c>
      <c r="E6" s="22">
        <v>45653</v>
      </c>
      <c r="F6" s="23">
        <v>34600000</v>
      </c>
      <c r="G6" s="24">
        <f>(H6*100%)/F6</f>
        <v>0.99022747109826592</v>
      </c>
      <c r="H6" s="25">
        <v>34261870.5</v>
      </c>
      <c r="I6" s="26" t="s">
        <v>23</v>
      </c>
      <c r="J6" s="26" t="s">
        <v>12</v>
      </c>
      <c r="K6" s="19" t="s">
        <v>29</v>
      </c>
    </row>
    <row r="7" spans="1:67" s="16" customFormat="1" ht="87" customHeight="1" x14ac:dyDescent="0.2">
      <c r="A7" s="12" t="s">
        <v>14</v>
      </c>
      <c r="B7" s="13" t="s">
        <v>9</v>
      </c>
      <c r="C7" s="13" t="s">
        <v>99</v>
      </c>
      <c r="D7" s="29">
        <v>45328</v>
      </c>
      <c r="E7" s="22">
        <v>45657</v>
      </c>
      <c r="F7" s="23">
        <v>29720250</v>
      </c>
      <c r="G7" s="24">
        <f t="shared" ref="G7:G8" si="0">(H7*100%)/F7</f>
        <v>1</v>
      </c>
      <c r="H7" s="25">
        <v>29720250</v>
      </c>
      <c r="I7" s="27" t="s">
        <v>10</v>
      </c>
      <c r="J7" s="26" t="s">
        <v>11</v>
      </c>
      <c r="K7" s="19" t="s">
        <v>30</v>
      </c>
    </row>
    <row r="8" spans="1:67" s="16" customFormat="1" ht="97.5" customHeight="1" x14ac:dyDescent="0.2">
      <c r="A8" s="12" t="s">
        <v>15</v>
      </c>
      <c r="B8" s="13" t="s">
        <v>17</v>
      </c>
      <c r="C8" s="13" t="s">
        <v>100</v>
      </c>
      <c r="D8" s="29">
        <v>45383</v>
      </c>
      <c r="E8" s="22">
        <v>45657</v>
      </c>
      <c r="F8" s="23">
        <v>67897232</v>
      </c>
      <c r="G8" s="24">
        <f t="shared" si="0"/>
        <v>0.84861634712884904</v>
      </c>
      <c r="H8" s="25">
        <v>57618701</v>
      </c>
      <c r="I8" s="28" t="s">
        <v>28</v>
      </c>
      <c r="J8" s="26" t="s">
        <v>11</v>
      </c>
      <c r="K8" s="19" t="s">
        <v>31</v>
      </c>
    </row>
    <row r="9" spans="1:67" s="16" customFormat="1" ht="101.55" customHeight="1" x14ac:dyDescent="0.2">
      <c r="A9" s="12" t="s">
        <v>50</v>
      </c>
      <c r="B9" s="13" t="s">
        <v>19</v>
      </c>
      <c r="C9" s="13" t="s">
        <v>101</v>
      </c>
      <c r="D9" s="29">
        <v>45394</v>
      </c>
      <c r="E9" s="22">
        <v>45657</v>
      </c>
      <c r="F9" s="23">
        <v>14927098</v>
      </c>
      <c r="G9" s="24">
        <f>(H9*100%)/F9</f>
        <v>0.99999933007742026</v>
      </c>
      <c r="H9" s="25">
        <v>14927088</v>
      </c>
      <c r="I9" s="26" t="s">
        <v>38</v>
      </c>
      <c r="J9" s="26" t="s">
        <v>12</v>
      </c>
      <c r="K9" s="19" t="s">
        <v>32</v>
      </c>
    </row>
    <row r="10" spans="1:67" s="17" customFormat="1" ht="128.25" customHeight="1" x14ac:dyDescent="0.2">
      <c r="A10" s="12" t="s">
        <v>20</v>
      </c>
      <c r="B10" s="13" t="s">
        <v>21</v>
      </c>
      <c r="C10" s="13" t="s">
        <v>102</v>
      </c>
      <c r="D10" s="29">
        <v>45430</v>
      </c>
      <c r="E10" s="22">
        <v>45856</v>
      </c>
      <c r="F10" s="23">
        <v>22478462</v>
      </c>
      <c r="G10" s="24">
        <f>(H10*100%)/F10</f>
        <v>0.96273000795161157</v>
      </c>
      <c r="H10" s="23">
        <v>21640689.899999999</v>
      </c>
      <c r="I10" s="26" t="s">
        <v>61</v>
      </c>
      <c r="J10" s="26" t="s">
        <v>12</v>
      </c>
      <c r="K10" s="19" t="s">
        <v>33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</row>
    <row r="11" spans="1:67" s="16" customFormat="1" ht="113.4" x14ac:dyDescent="0.2">
      <c r="A11" s="18" t="s">
        <v>25</v>
      </c>
      <c r="B11" s="21" t="s">
        <v>24</v>
      </c>
      <c r="C11" s="13" t="s">
        <v>85</v>
      </c>
      <c r="D11" s="22">
        <v>45610</v>
      </c>
      <c r="E11" s="22">
        <v>45974</v>
      </c>
      <c r="F11" s="34">
        <v>29441332</v>
      </c>
      <c r="G11" s="35">
        <v>1</v>
      </c>
      <c r="H11" s="25">
        <v>29441332</v>
      </c>
      <c r="I11" s="27" t="s">
        <v>10</v>
      </c>
      <c r="J11" s="26" t="s">
        <v>22</v>
      </c>
      <c r="K11" s="33" t="s">
        <v>34</v>
      </c>
    </row>
    <row r="12" spans="1:67" s="16" customFormat="1" ht="106.5" customHeight="1" x14ac:dyDescent="0.2">
      <c r="A12" s="12" t="s">
        <v>27</v>
      </c>
      <c r="B12" s="20" t="s">
        <v>26</v>
      </c>
      <c r="C12" s="13" t="s">
        <v>103</v>
      </c>
      <c r="D12" s="29">
        <v>45636</v>
      </c>
      <c r="E12" s="22">
        <v>45688</v>
      </c>
      <c r="F12" s="23">
        <v>4525451</v>
      </c>
      <c r="G12" s="24">
        <f>(H12*100%)/F12</f>
        <v>1</v>
      </c>
      <c r="H12" s="23">
        <v>4525451</v>
      </c>
      <c r="I12" s="27" t="s">
        <v>10</v>
      </c>
      <c r="J12" s="26" t="s">
        <v>18</v>
      </c>
      <c r="K12" s="33" t="s">
        <v>60</v>
      </c>
    </row>
    <row r="13" spans="1:67" s="16" customFormat="1" ht="90" customHeight="1" x14ac:dyDescent="0.2">
      <c r="A13" s="12" t="s">
        <v>35</v>
      </c>
      <c r="B13" s="20" t="s">
        <v>36</v>
      </c>
      <c r="C13" s="13" t="s">
        <v>104</v>
      </c>
      <c r="D13" s="14">
        <v>45688</v>
      </c>
      <c r="E13" s="15">
        <v>46022</v>
      </c>
      <c r="F13" s="23">
        <v>10000000</v>
      </c>
      <c r="G13" s="24">
        <f t="shared" ref="G13:G17" si="1">(H13*100%)/F13</f>
        <v>0.86221047300000009</v>
      </c>
      <c r="H13" s="42">
        <v>8622104.7300000004</v>
      </c>
      <c r="I13" s="27" t="s">
        <v>10</v>
      </c>
      <c r="J13" s="13" t="s">
        <v>12</v>
      </c>
      <c r="K13" s="19" t="s">
        <v>37</v>
      </c>
    </row>
    <row r="14" spans="1:67" s="16" customFormat="1" ht="90" customHeight="1" x14ac:dyDescent="0.2">
      <c r="A14" s="12" t="s">
        <v>39</v>
      </c>
      <c r="B14" s="20" t="s">
        <v>40</v>
      </c>
      <c r="C14" s="13" t="s">
        <v>98</v>
      </c>
      <c r="D14" s="14">
        <v>45698</v>
      </c>
      <c r="E14" s="15" t="s">
        <v>41</v>
      </c>
      <c r="F14" s="23">
        <f>39858000+19929000</f>
        <v>59787000</v>
      </c>
      <c r="G14" s="24">
        <f t="shared" si="1"/>
        <v>0.78295149530834462</v>
      </c>
      <c r="H14" s="42">
        <v>46810321.049999997</v>
      </c>
      <c r="I14" s="13" t="s">
        <v>89</v>
      </c>
      <c r="J14" s="13" t="s">
        <v>12</v>
      </c>
      <c r="K14" s="19" t="s">
        <v>42</v>
      </c>
    </row>
    <row r="15" spans="1:67" s="16" customFormat="1" ht="90" customHeight="1" x14ac:dyDescent="0.2">
      <c r="A15" s="12" t="s">
        <v>44</v>
      </c>
      <c r="B15" s="20" t="s">
        <v>45</v>
      </c>
      <c r="C15" s="13" t="s">
        <v>99</v>
      </c>
      <c r="D15" s="14" t="s">
        <v>46</v>
      </c>
      <c r="E15" s="15">
        <v>46022</v>
      </c>
      <c r="F15" s="23">
        <v>31206560</v>
      </c>
      <c r="G15" s="24">
        <f t="shared" si="1"/>
        <v>0.75</v>
      </c>
      <c r="H15" s="23">
        <v>23404920</v>
      </c>
      <c r="I15" s="27" t="s">
        <v>10</v>
      </c>
      <c r="J15" s="13" t="s">
        <v>11</v>
      </c>
      <c r="K15" s="19" t="s">
        <v>43</v>
      </c>
    </row>
    <row r="16" spans="1:67" s="30" customFormat="1" ht="90" customHeight="1" x14ac:dyDescent="0.2">
      <c r="A16" s="31" t="s">
        <v>47</v>
      </c>
      <c r="B16" s="31" t="s">
        <v>48</v>
      </c>
      <c r="C16" s="13" t="s">
        <v>100</v>
      </c>
      <c r="D16" s="14">
        <v>45733</v>
      </c>
      <c r="E16" s="15">
        <v>46022</v>
      </c>
      <c r="F16" s="32">
        <v>150000000</v>
      </c>
      <c r="G16" s="24">
        <f t="shared" si="1"/>
        <v>0.46410541333333333</v>
      </c>
      <c r="H16" s="23">
        <v>69615812</v>
      </c>
      <c r="I16" s="27" t="s">
        <v>10</v>
      </c>
      <c r="J16" s="13" t="s">
        <v>11</v>
      </c>
      <c r="K16" s="19" t="s">
        <v>49</v>
      </c>
    </row>
    <row r="17" spans="1:11" s="30" customFormat="1" ht="95.25" customHeight="1" x14ac:dyDescent="0.2">
      <c r="A17" s="31" t="s">
        <v>53</v>
      </c>
      <c r="B17" s="31" t="s">
        <v>54</v>
      </c>
      <c r="C17" s="13" t="s">
        <v>101</v>
      </c>
      <c r="D17" s="14"/>
      <c r="E17" s="15">
        <v>46022</v>
      </c>
      <c r="F17" s="32">
        <v>22500000</v>
      </c>
      <c r="G17" s="24">
        <f t="shared" si="1"/>
        <v>0.85354737777777778</v>
      </c>
      <c r="H17" s="25">
        <v>19204816</v>
      </c>
      <c r="I17" s="27" t="s">
        <v>10</v>
      </c>
      <c r="J17" s="13" t="s">
        <v>12</v>
      </c>
      <c r="K17" s="19" t="s">
        <v>55</v>
      </c>
    </row>
    <row r="18" spans="1:11" s="30" customFormat="1" ht="95.25" customHeight="1" x14ac:dyDescent="0.2">
      <c r="A18" s="31" t="s">
        <v>56</v>
      </c>
      <c r="B18" s="31" t="s">
        <v>57</v>
      </c>
      <c r="C18" s="13" t="s">
        <v>58</v>
      </c>
      <c r="D18" s="14"/>
      <c r="E18" s="15">
        <v>46010</v>
      </c>
      <c r="F18" s="32">
        <v>21576000</v>
      </c>
      <c r="G18" s="24">
        <f t="shared" ref="G18" si="2">(H18*100%)/F18</f>
        <v>1</v>
      </c>
      <c r="H18" s="25">
        <v>21576000</v>
      </c>
      <c r="I18" s="13" t="s">
        <v>91</v>
      </c>
      <c r="J18" s="13" t="s">
        <v>11</v>
      </c>
      <c r="K18" s="19" t="s">
        <v>59</v>
      </c>
    </row>
    <row r="19" spans="1:11" s="30" customFormat="1" ht="95.25" customHeight="1" x14ac:dyDescent="0.2">
      <c r="A19" s="31" t="s">
        <v>62</v>
      </c>
      <c r="B19" s="31" t="s">
        <v>63</v>
      </c>
      <c r="C19" s="13" t="s">
        <v>64</v>
      </c>
      <c r="D19" s="14">
        <v>45820</v>
      </c>
      <c r="E19" s="15">
        <v>46010</v>
      </c>
      <c r="F19" s="32">
        <v>3000000</v>
      </c>
      <c r="G19" s="24">
        <f t="shared" ref="G19" si="3">(H19*100%)/F19</f>
        <v>0.66666666666666663</v>
      </c>
      <c r="H19" s="25">
        <v>2000000</v>
      </c>
      <c r="I19" s="27" t="s">
        <v>10</v>
      </c>
      <c r="J19" s="13" t="s">
        <v>12</v>
      </c>
      <c r="K19" s="19" t="s">
        <v>65</v>
      </c>
    </row>
    <row r="20" spans="1:11" s="30" customFormat="1" ht="130.94999999999999" customHeight="1" x14ac:dyDescent="0.2">
      <c r="A20" s="31" t="s">
        <v>66</v>
      </c>
      <c r="B20" s="31" t="s">
        <v>67</v>
      </c>
      <c r="C20" s="13" t="s">
        <v>68</v>
      </c>
      <c r="D20" s="14">
        <v>45826</v>
      </c>
      <c r="E20" s="15">
        <v>46346</v>
      </c>
      <c r="F20" s="32">
        <v>20338756</v>
      </c>
      <c r="G20" s="24">
        <f t="shared" ref="G20:G21" si="4">(H20*100%)/F20</f>
        <v>0.96682368233337368</v>
      </c>
      <c r="H20" s="25">
        <v>19663990.969999999</v>
      </c>
      <c r="I20" s="13" t="s">
        <v>90</v>
      </c>
      <c r="J20" s="13" t="s">
        <v>12</v>
      </c>
      <c r="K20" s="19" t="s">
        <v>69</v>
      </c>
    </row>
    <row r="21" spans="1:11" s="39" customFormat="1" ht="130.94999999999999" customHeight="1" x14ac:dyDescent="0.2">
      <c r="A21" s="40" t="s">
        <v>70</v>
      </c>
      <c r="B21" s="31" t="s">
        <v>71</v>
      </c>
      <c r="C21" s="31" t="s">
        <v>72</v>
      </c>
      <c r="D21" s="36">
        <v>45848</v>
      </c>
      <c r="E21" s="36">
        <v>45884</v>
      </c>
      <c r="F21" s="32">
        <v>3627919</v>
      </c>
      <c r="G21" s="24">
        <f t="shared" si="4"/>
        <v>1</v>
      </c>
      <c r="H21" s="32">
        <v>3627919</v>
      </c>
      <c r="I21" s="31" t="s">
        <v>83</v>
      </c>
      <c r="J21" s="37" t="s">
        <v>12</v>
      </c>
      <c r="K21" s="38" t="s">
        <v>73</v>
      </c>
    </row>
    <row r="22" spans="1:11" s="39" customFormat="1" ht="130.94999999999999" customHeight="1" x14ac:dyDescent="0.2">
      <c r="A22" s="31" t="s">
        <v>74</v>
      </c>
      <c r="B22" s="31" t="s">
        <v>75</v>
      </c>
      <c r="C22" s="31" t="s">
        <v>76</v>
      </c>
      <c r="D22" s="36">
        <v>45852</v>
      </c>
      <c r="E22" s="41">
        <v>45908</v>
      </c>
      <c r="F22" s="32">
        <v>1749226</v>
      </c>
      <c r="G22" s="24">
        <f t="shared" ref="G22" si="5">(H22*100%)/F22</f>
        <v>0.45362463169424649</v>
      </c>
      <c r="H22" s="25">
        <v>793492</v>
      </c>
      <c r="I22" s="31" t="s">
        <v>92</v>
      </c>
      <c r="J22" s="31" t="s">
        <v>77</v>
      </c>
      <c r="K22" s="38" t="s">
        <v>78</v>
      </c>
    </row>
    <row r="23" spans="1:11" s="39" customFormat="1" ht="130.94999999999999" customHeight="1" x14ac:dyDescent="0.2">
      <c r="A23" s="31" t="s">
        <v>79</v>
      </c>
      <c r="B23" s="31" t="s">
        <v>81</v>
      </c>
      <c r="C23" s="31" t="s">
        <v>80</v>
      </c>
      <c r="D23" s="36">
        <v>45877</v>
      </c>
      <c r="E23" s="41">
        <v>46010</v>
      </c>
      <c r="F23" s="32">
        <v>201574800</v>
      </c>
      <c r="G23" s="24">
        <v>1</v>
      </c>
      <c r="H23" s="32">
        <v>201574800</v>
      </c>
      <c r="I23" s="27" t="s">
        <v>10</v>
      </c>
      <c r="J23" s="31" t="s">
        <v>88</v>
      </c>
      <c r="K23" s="38" t="s">
        <v>82</v>
      </c>
    </row>
    <row r="24" spans="1:11" ht="113.4" x14ac:dyDescent="0.2">
      <c r="A24" s="31" t="s">
        <v>84</v>
      </c>
      <c r="B24" s="31" t="s">
        <v>87</v>
      </c>
      <c r="C24" s="31" t="s">
        <v>85</v>
      </c>
      <c r="D24" s="36">
        <v>45884</v>
      </c>
      <c r="E24" s="41">
        <v>45975</v>
      </c>
      <c r="F24" s="32">
        <v>10504000</v>
      </c>
      <c r="G24" s="24">
        <f t="shared" ref="G24" si="6">(H24*100%)/F24</f>
        <v>1</v>
      </c>
      <c r="H24" s="32">
        <v>10504000</v>
      </c>
      <c r="I24" s="27" t="s">
        <v>10</v>
      </c>
      <c r="J24" s="13" t="s">
        <v>11</v>
      </c>
      <c r="K24" s="38" t="s">
        <v>86</v>
      </c>
    </row>
    <row r="25" spans="1:11" ht="88.8" customHeight="1" x14ac:dyDescent="0.2">
      <c r="A25" s="31" t="s">
        <v>93</v>
      </c>
      <c r="B25" s="31" t="s">
        <v>94</v>
      </c>
      <c r="C25" s="31" t="s">
        <v>95</v>
      </c>
      <c r="D25" s="36">
        <v>45933</v>
      </c>
      <c r="E25" s="41">
        <v>46010</v>
      </c>
      <c r="F25" s="32">
        <v>12000000</v>
      </c>
      <c r="G25" s="24"/>
      <c r="H25" s="32"/>
      <c r="I25" s="27" t="s">
        <v>10</v>
      </c>
      <c r="J25" s="13" t="s">
        <v>11</v>
      </c>
      <c r="K25" s="38" t="s">
        <v>96</v>
      </c>
    </row>
  </sheetData>
  <sortState xmlns:xlrd2="http://schemas.microsoft.com/office/spreadsheetml/2017/richdata2" ref="A6:J7">
    <sortCondition ref="A5:A7"/>
  </sortState>
  <mergeCells count="2">
    <mergeCell ref="C1:K3"/>
    <mergeCell ref="A1:B3"/>
  </mergeCells>
  <hyperlinks>
    <hyperlink ref="K6" r:id="rId1" xr:uid="{CC7C5B1A-1562-4C9A-9BEE-1E7DE1708D0E}"/>
    <hyperlink ref="K7" r:id="rId2" xr:uid="{2E986AB2-E7A1-4ED8-8F6D-02CF97C18950}"/>
    <hyperlink ref="K8" r:id="rId3" xr:uid="{57486F10-DAD0-4699-B44D-787869B92A5F}"/>
    <hyperlink ref="K9" r:id="rId4" xr:uid="{1C50EF61-2C13-45D2-8088-1F963E87C297}"/>
    <hyperlink ref="K10" r:id="rId5" xr:uid="{04890B5D-140A-4030-BE56-02D60BD178D4}"/>
    <hyperlink ref="K11" r:id="rId6" xr:uid="{BACA348A-4976-4780-9708-300D2C77D796}"/>
    <hyperlink ref="K13" r:id="rId7" xr:uid="{7CFD4CDD-4454-4FAA-A02E-BA74B59BDC64}"/>
    <hyperlink ref="K16" r:id="rId8" xr:uid="{3F2762C6-ECE2-45DE-A7C3-ABC28D139713}"/>
    <hyperlink ref="K17" r:id="rId9" xr:uid="{E65CB712-A437-4418-A4AC-D85283D0EE9B}"/>
    <hyperlink ref="K18" r:id="rId10" xr:uid="{D0DB9767-B4FB-49DA-8A90-B40EC95CF88F}"/>
    <hyperlink ref="K19" r:id="rId11" xr:uid="{13384480-9F44-4CAC-B105-A33A405B8BEB}"/>
    <hyperlink ref="K20" r:id="rId12" xr:uid="{F92E3B6E-6D6C-4BB1-8B2C-B08AF4399AE0}"/>
    <hyperlink ref="K12" r:id="rId13" xr:uid="{34A0E324-5C09-4310-A439-212D6BE7FA27}"/>
    <hyperlink ref="K14" r:id="rId14" xr:uid="{F658D986-D7A8-4DCA-B136-7BBD82A639E9}"/>
    <hyperlink ref="K15" r:id="rId15" xr:uid="{8725B858-C39D-4F45-B472-D7B5ACA49407}"/>
    <hyperlink ref="K21" r:id="rId16" xr:uid="{32F9D40C-E40E-42F1-B52E-F30BD4C590E4}"/>
    <hyperlink ref="K23" r:id="rId17" xr:uid="{56455567-43C6-4E4A-ADB2-19D2B8139C3B}"/>
    <hyperlink ref="K24" r:id="rId18" xr:uid="{75968A24-B3B7-4A96-8F9C-9DF36A4AC1A9}"/>
    <hyperlink ref="K25" r:id="rId19" xr:uid="{A66A18E9-E628-4AF1-AE83-FF61A24DD7DD}"/>
  </hyperlinks>
  <pageMargins left="0.7" right="0.7" top="0.75" bottom="0.75" header="0.3" footer="0.3"/>
  <pageSetup orientation="portrait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Luz Angelica Sierra Beltran</cp:lastModifiedBy>
  <cp:revision/>
  <dcterms:created xsi:type="dcterms:W3CDTF">2022-02-02T22:15:54Z</dcterms:created>
  <dcterms:modified xsi:type="dcterms:W3CDTF">2025-11-04T21:19:22Z</dcterms:modified>
  <cp:category/>
  <cp:contentStatus/>
</cp:coreProperties>
</file>