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Contratos suscritos\"/>
    </mc:Choice>
  </mc:AlternateContent>
  <xr:revisionPtr revIDLastSave="0" documentId="13_ncr:1_{0FEAF69A-80E6-445A-A6B9-740437D5B84E}" xr6:coauthVersionLast="47" xr6:coauthVersionMax="47" xr10:uidLastSave="{00000000-0000-0000-0000-000000000000}"/>
  <bookViews>
    <workbookView xWindow="75" yWindow="1110" windowWidth="28725" windowHeight="14490" xr2:uid="{00000000-000D-0000-FFFF-FFFF00000000}"/>
  </bookViews>
  <sheets>
    <sheet name="Hoja1" sheetId="1" r:id="rId1"/>
  </sheets>
  <definedNames>
    <definedName name="_xlnm._FilterDatabase" localSheetId="0" hidden="1">Hoja1!$A$2:$BV$11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O9" i="1"/>
  <c r="M9" i="1"/>
  <c r="O8" i="1"/>
  <c r="M8" i="1"/>
  <c r="M7" i="1"/>
  <c r="M6" i="1"/>
  <c r="O5" i="1"/>
  <c r="S5" i="1" s="1"/>
  <c r="M5" i="1"/>
  <c r="O4" i="1"/>
  <c r="S4" i="1" s="1"/>
  <c r="M4" i="1"/>
  <c r="O3" i="1"/>
  <c r="S3" i="1" s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Catalina Torrado Ulloa</author>
  </authors>
  <commentList>
    <comment ref="Z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Catalina Torrado Ulloa:</t>
        </r>
        <r>
          <rPr>
            <sz val="9"/>
            <color indexed="81"/>
            <rFont val="Tahoma"/>
            <family val="2"/>
          </rPr>
          <t xml:space="preserve">
La aceptación de oferta se publicó en el SECOP II desde el 23/01/2024</t>
        </r>
      </text>
    </comment>
  </commentList>
</comments>
</file>

<file path=xl/sharedStrings.xml><?xml version="1.0" encoding="utf-8"?>
<sst xmlns="http://schemas.openxmlformats.org/spreadsheetml/2006/main" count="178" uniqueCount="132">
  <si>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</si>
  <si>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</si>
  <si>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</si>
  <si>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</si>
  <si>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</si>
  <si>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</si>
  <si>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</si>
  <si>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</si>
  <si>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</si>
  <si>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</si>
  <si>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</si>
  <si>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</si>
  <si>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</si>
  <si>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</si>
  <si>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</si>
  <si>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</si>
  <si>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</si>
  <si>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</si>
  <si>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</si>
  <si>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</si>
  <si>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</si>
  <si>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</si>
  <si>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</si>
  <si>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</si>
  <si>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</si>
  <si>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</si>
  <si>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</si>
  <si>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</si>
  <si>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</si>
  <si>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</si>
  <si>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</si>
  <si>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</si>
  <si>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</si>
  <si>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</si>
  <si>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</si>
  <si>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Paola Rodriguez y Diana Fajardo</t>
  </si>
  <si>
    <t>39577276 / 53074436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</si>
  <si>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</si>
  <si>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</si>
  <si>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Catalina Torrado Ulloa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</si>
  <si>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</si>
  <si>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</si>
  <si>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</si>
  <si>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</si>
  <si>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</si>
  <si>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</si>
  <si>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</si>
  <si>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Cédula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</si>
  <si>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</si>
  <si>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</si>
  <si>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</si>
  <si>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</si>
  <si>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</si>
  <si>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</si>
  <si>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</si>
  <si>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</si>
  <si>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</si>
  <si>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</si>
  <si>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</si>
  <si>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</si>
  <si>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</si>
  <si>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</si>
  <si>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</si>
  <si>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</si>
  <si>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</si>
  <si>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1473/2024/GEA</t>
  </si>
  <si>
    <t>1475/2024/GEA</t>
  </si>
  <si>
    <t>1476/2024/GEA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</si>
  <si>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</si>
  <si>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</si>
  <si>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</si>
  <si>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</si>
  <si>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</si>
  <si>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</si>
  <si>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</si>
  <si>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</si>
  <si>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Tatiana Santos y Marlen Lombana</t>
  </si>
  <si>
    <t>53164674 / 39813311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</si>
  <si>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</si>
  <si>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</si>
  <si>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</si>
  <si>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</si>
  <si>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</si>
  <si>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Marlen Lombana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</si>
  <si>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</si>
  <si>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</si>
  <si>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</si>
  <si>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</si>
  <si>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</si>
  <si>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 con CC 1016090836 - fue designado a partir del 15/02/2024 en reemplazo de la asesora Paola Rodríguez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</si>
  <si>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</si>
  <si>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</si>
  <si>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</si>
  <si>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</si>
  <si>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</si>
  <si>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3744/2024/GEA</t>
  </si>
  <si>
    <t xml:space="preserve">	
3745/2024/GEA</t>
  </si>
  <si>
    <t>3746/2024/GEA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</si>
  <si>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</si>
  <si>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</si>
  <si>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</si>
  <si>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</si>
  <si>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</si>
  <si>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</si>
  <si>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</si>
  <si>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</si>
  <si>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</si>
  <si>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</si>
  <si>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</si>
  <si>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</si>
  <si>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</si>
  <si>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</si>
  <si>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</si>
  <si>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</si>
  <si>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</si>
  <si>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</si>
  <si>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</si>
  <si>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</si>
  <si>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6450/2024/GEA</t>
  </si>
  <si>
    <t>6451/2024/GEA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</si>
  <si>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</si>
  <si>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</si>
  <si>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</si>
  <si>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</si>
  <si>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</si>
  <si>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</si>
  <si>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</si>
  <si>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Eduar Aguas</t>
  </si>
  <si>
    <t>1724 de 25 de abril de 2024</t>
  </si>
  <si>
    <t>7224 de 16 de mayo de 2024</t>
  </si>
  <si>
    <t xml:space="preserve">	
6452/2024/GEA</t>
  </si>
  <si>
    <t>84000000, 84130000, 84131500, 84131503, 84131603, 84131600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</si>
</sst>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top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4" fontId="2" fillId="2" borderId="3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"/>
  <sheetViews>
    <sheetView tabSelected="1" topLeftCell="B1" zoomScale="110" zoomScaleNormal="110" workbookViewId="0">
      <pane ySplit="1" topLeftCell="A7" activePane="bottomLeft" state="frozen"/>
      <selection pane="bottomLeft" activeCell="M11" sqref="M11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1.42578125" customWidth="1"/>
    <col min="6" max="6" width="12.28515625" customWidth="1"/>
    <col min="7" max="7" width="11.42578125" customWidth="1"/>
    <col min="8" max="8" width="46.140625" customWidth="1"/>
    <col min="9" max="9" width="12.140625" bestFit="1" customWidth="1"/>
    <col min="10" max="11" width="16.42578125" customWidth="1"/>
    <col min="12" max="12" width="13.5703125" customWidth="1"/>
    <col min="13" max="13" width="14.5703125" customWidth="1"/>
    <col min="14" max="16" width="11.42578125" customWidth="1"/>
    <col min="17" max="17" width="17.140625" customWidth="1"/>
    <col min="18" max="19" width="11.42578125" customWidth="1"/>
    <col min="20" max="20" width="11.140625" customWidth="1"/>
    <col min="21" max="21" width="14.140625" customWidth="1"/>
    <col min="22" max="22" width="11.42578125" customWidth="1"/>
    <col min="23" max="23" width="18" customWidth="1"/>
    <col min="24" max="24" width="15.7109375" bestFit="1" customWidth="1"/>
    <col min="25" max="25" width="17.42578125" customWidth="1"/>
    <col min="26" max="26" width="15" customWidth="1"/>
    <col min="27" max="27" width="11.42578125" customWidth="1"/>
    <col min="28" max="28" width="12.28515625" customWidth="1"/>
    <col min="29" max="29" width="12.140625" customWidth="1"/>
    <col min="30" max="30" width="11.42578125" customWidth="1"/>
    <col min="31" max="31" width="17.28515625" customWidth="1"/>
    <col min="32" max="34" width="11.42578125" customWidth="1"/>
    <col min="35" max="35" width="15.28515625" bestFit="1" customWidth="1"/>
    <col min="36" max="36" width="15.85546875" customWidth="1"/>
    <col min="37" max="261" width="11.42578125" customWidth="1"/>
  </cols>
  <sheetData>
    <row r="1" spans="1:74" s="14" customFormat="1" ht="12.75" x14ac:dyDescent="0.25">
      <c r="A1" s="42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41</v>
      </c>
      <c r="J1" s="44" t="s">
        <v>8</v>
      </c>
      <c r="K1" s="44" t="s">
        <v>9</v>
      </c>
      <c r="L1" s="44" t="s">
        <v>10</v>
      </c>
      <c r="M1" s="37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7" t="s">
        <v>19</v>
      </c>
      <c r="V1" s="37" t="s">
        <v>20</v>
      </c>
      <c r="W1" s="39" t="s">
        <v>42</v>
      </c>
      <c r="X1" s="40"/>
      <c r="Y1" s="40"/>
      <c r="Z1" s="41"/>
      <c r="AA1" s="35" t="s">
        <v>21</v>
      </c>
      <c r="AB1" s="35" t="s">
        <v>47</v>
      </c>
      <c r="AC1" s="35" t="s">
        <v>22</v>
      </c>
      <c r="AD1" s="35" t="s">
        <v>23</v>
      </c>
      <c r="AE1" s="35" t="s">
        <v>24</v>
      </c>
      <c r="AF1" s="35" t="s">
        <v>25</v>
      </c>
      <c r="AG1" s="35" t="s">
        <v>26</v>
      </c>
      <c r="AH1" s="35" t="s">
        <v>27</v>
      </c>
      <c r="AI1" s="35" t="s">
        <v>28</v>
      </c>
      <c r="AJ1" s="35" t="s">
        <v>29</v>
      </c>
    </row>
    <row r="2" spans="1:74" s="1" customFormat="1" ht="56.25" customHeight="1" x14ac:dyDescent="0.25">
      <c r="A2" s="43"/>
      <c r="B2" s="38"/>
      <c r="C2" s="38"/>
      <c r="D2" s="38"/>
      <c r="E2" s="38"/>
      <c r="F2" s="38"/>
      <c r="G2" s="38"/>
      <c r="H2" s="38"/>
      <c r="I2" s="38"/>
      <c r="J2" s="45"/>
      <c r="K2" s="45"/>
      <c r="L2" s="45"/>
      <c r="M2" s="38"/>
      <c r="N2" s="36"/>
      <c r="O2" s="36"/>
      <c r="P2" s="36"/>
      <c r="Q2" s="36"/>
      <c r="R2" s="36"/>
      <c r="S2" s="36"/>
      <c r="T2" s="36"/>
      <c r="U2" s="38"/>
      <c r="V2" s="38"/>
      <c r="W2" s="11" t="s">
        <v>43</v>
      </c>
      <c r="X2" s="12" t="s">
        <v>46</v>
      </c>
      <c r="Y2" s="12" t="s">
        <v>44</v>
      </c>
      <c r="Z2" s="11" t="s">
        <v>45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</row>
    <row r="3" spans="1:74" ht="78.75" customHeight="1" x14ac:dyDescent="0.25">
      <c r="A3" s="2">
        <v>1</v>
      </c>
      <c r="B3" s="4" t="s">
        <v>48</v>
      </c>
      <c r="C3" s="4" t="s">
        <v>51</v>
      </c>
      <c r="D3" s="4" t="s">
        <v>37</v>
      </c>
      <c r="E3" s="2" t="s">
        <v>32</v>
      </c>
      <c r="F3" s="8">
        <v>811009788</v>
      </c>
      <c r="G3" s="4">
        <v>8</v>
      </c>
      <c r="H3" s="4" t="s">
        <v>64</v>
      </c>
      <c r="I3" s="4">
        <v>15101500</v>
      </c>
      <c r="J3" s="6">
        <v>8000000</v>
      </c>
      <c r="K3" s="4" t="s">
        <v>40</v>
      </c>
      <c r="L3" s="6">
        <v>0</v>
      </c>
      <c r="M3" s="6">
        <f t="shared" ref="M3:M8" si="0">J3+L3</f>
        <v>8000000</v>
      </c>
      <c r="N3" s="5">
        <v>45320</v>
      </c>
      <c r="O3" s="10">
        <f>DAYS360(P3,Q3)</f>
        <v>332</v>
      </c>
      <c r="P3" s="5">
        <v>45320</v>
      </c>
      <c r="Q3" s="9">
        <v>45657</v>
      </c>
      <c r="R3" s="2">
        <v>0</v>
      </c>
      <c r="S3" s="13">
        <f>O3+R3</f>
        <v>332</v>
      </c>
      <c r="T3" s="9"/>
      <c r="U3" s="2" t="s">
        <v>34</v>
      </c>
      <c r="V3" s="2" t="s">
        <v>34</v>
      </c>
      <c r="W3" s="7" t="s">
        <v>52</v>
      </c>
      <c r="X3" s="2" t="s">
        <v>53</v>
      </c>
      <c r="Y3" s="7" t="s">
        <v>54</v>
      </c>
      <c r="Z3" s="9">
        <v>45316</v>
      </c>
      <c r="AA3" s="4" t="s">
        <v>39</v>
      </c>
      <c r="AB3" s="4">
        <v>1016012713</v>
      </c>
      <c r="AC3" s="4"/>
      <c r="AD3" s="4" t="s">
        <v>55</v>
      </c>
      <c r="AE3" s="4" t="s">
        <v>56</v>
      </c>
      <c r="AF3" s="9">
        <v>45777</v>
      </c>
      <c r="AG3" s="3"/>
      <c r="AH3" s="3"/>
      <c r="AI3" s="7" t="s">
        <v>65</v>
      </c>
      <c r="AJ3" s="3"/>
    </row>
    <row r="4" spans="1:74" ht="76.5" x14ac:dyDescent="0.25">
      <c r="A4" s="2">
        <v>2</v>
      </c>
      <c r="B4" s="4" t="s">
        <v>49</v>
      </c>
      <c r="C4" s="4" t="s">
        <v>93</v>
      </c>
      <c r="D4" s="4" t="s">
        <v>37</v>
      </c>
      <c r="E4" s="2" t="s">
        <v>32</v>
      </c>
      <c r="F4" s="8">
        <v>900069323</v>
      </c>
      <c r="G4" s="4">
        <v>6</v>
      </c>
      <c r="H4" s="4" t="s">
        <v>38</v>
      </c>
      <c r="I4" s="4" t="s">
        <v>72</v>
      </c>
      <c r="J4" s="6">
        <v>28000000</v>
      </c>
      <c r="K4" s="4" t="s">
        <v>57</v>
      </c>
      <c r="L4" s="6">
        <v>0</v>
      </c>
      <c r="M4" s="6">
        <f t="shared" si="0"/>
        <v>28000000</v>
      </c>
      <c r="N4" s="5">
        <v>45316</v>
      </c>
      <c r="O4" s="10">
        <f>DAYS360(P4,Q4)</f>
        <v>328</v>
      </c>
      <c r="P4" s="5">
        <v>45320</v>
      </c>
      <c r="Q4" s="9">
        <v>45653</v>
      </c>
      <c r="R4" s="2">
        <v>0</v>
      </c>
      <c r="S4" s="13">
        <f>O4+R4</f>
        <v>328</v>
      </c>
      <c r="T4" s="9"/>
      <c r="U4" s="2" t="s">
        <v>34</v>
      </c>
      <c r="V4" s="2" t="s">
        <v>34</v>
      </c>
      <c r="W4" s="7" t="s">
        <v>52</v>
      </c>
      <c r="X4" s="2" t="s">
        <v>58</v>
      </c>
      <c r="Y4" s="7" t="s">
        <v>54</v>
      </c>
      <c r="Z4" s="9">
        <v>45317</v>
      </c>
      <c r="AA4" s="4" t="s">
        <v>39</v>
      </c>
      <c r="AB4" s="4">
        <v>1016012713</v>
      </c>
      <c r="AC4" s="4"/>
      <c r="AD4" s="4" t="s">
        <v>59</v>
      </c>
      <c r="AE4" s="4" t="s">
        <v>60</v>
      </c>
      <c r="AF4" s="9">
        <v>45774</v>
      </c>
      <c r="AG4" s="3"/>
      <c r="AH4" s="3"/>
      <c r="AI4" s="7" t="s">
        <v>66</v>
      </c>
      <c r="AJ4" s="3"/>
    </row>
    <row r="5" spans="1:74" ht="78.75" customHeight="1" x14ac:dyDescent="0.25">
      <c r="A5" s="2">
        <v>3</v>
      </c>
      <c r="B5" s="4" t="s">
        <v>50</v>
      </c>
      <c r="C5" s="4" t="s">
        <v>30</v>
      </c>
      <c r="D5" s="4" t="s">
        <v>31</v>
      </c>
      <c r="E5" s="2" t="s">
        <v>32</v>
      </c>
      <c r="F5" s="8">
        <v>800233464</v>
      </c>
      <c r="G5" s="4">
        <v>6</v>
      </c>
      <c r="H5" s="4" t="s">
        <v>33</v>
      </c>
      <c r="I5" s="4">
        <v>81112200</v>
      </c>
      <c r="J5" s="6">
        <v>29720250</v>
      </c>
      <c r="K5" s="4" t="s">
        <v>61</v>
      </c>
      <c r="L5" s="6">
        <v>0</v>
      </c>
      <c r="M5" s="6">
        <f t="shared" si="0"/>
        <v>29720250</v>
      </c>
      <c r="N5" s="5">
        <v>45322</v>
      </c>
      <c r="O5" s="10">
        <f>DAYS360(P5,Q5)</f>
        <v>325</v>
      </c>
      <c r="P5" s="5">
        <v>45328</v>
      </c>
      <c r="Q5" s="9">
        <v>45657</v>
      </c>
      <c r="R5" s="2">
        <v>0</v>
      </c>
      <c r="S5" s="13">
        <f>O5+R5</f>
        <v>325</v>
      </c>
      <c r="T5" s="9"/>
      <c r="U5" s="2" t="s">
        <v>34</v>
      </c>
      <c r="V5" s="2" t="s">
        <v>34</v>
      </c>
      <c r="W5" s="7" t="s">
        <v>52</v>
      </c>
      <c r="X5" s="2">
        <v>2053720</v>
      </c>
      <c r="Y5" s="7" t="s">
        <v>54</v>
      </c>
      <c r="Z5" s="9">
        <v>45324</v>
      </c>
      <c r="AA5" s="4" t="s">
        <v>35</v>
      </c>
      <c r="AB5" s="4" t="s">
        <v>36</v>
      </c>
      <c r="AC5" s="4" t="s">
        <v>89</v>
      </c>
      <c r="AD5" s="4" t="s">
        <v>62</v>
      </c>
      <c r="AE5" s="4" t="s">
        <v>63</v>
      </c>
      <c r="AF5" s="9">
        <v>45777</v>
      </c>
      <c r="AG5" s="3"/>
      <c r="AH5" s="3"/>
      <c r="AI5" s="7" t="s">
        <v>67</v>
      </c>
      <c r="AJ5" s="3"/>
    </row>
    <row r="6" spans="1:74" ht="78.75" customHeight="1" x14ac:dyDescent="0.25">
      <c r="A6" s="2">
        <v>4</v>
      </c>
      <c r="B6" s="4" t="s">
        <v>68</v>
      </c>
      <c r="C6" s="4" t="s">
        <v>69</v>
      </c>
      <c r="D6" s="4" t="s">
        <v>70</v>
      </c>
      <c r="E6" s="2" t="s">
        <v>32</v>
      </c>
      <c r="F6" s="8">
        <v>830037946</v>
      </c>
      <c r="G6" s="4">
        <v>3</v>
      </c>
      <c r="H6" s="4" t="s">
        <v>71</v>
      </c>
      <c r="I6" s="17" t="s">
        <v>73</v>
      </c>
      <c r="J6" s="6">
        <v>3764206</v>
      </c>
      <c r="K6" s="4" t="s">
        <v>74</v>
      </c>
      <c r="L6" s="6">
        <v>0</v>
      </c>
      <c r="M6" s="6">
        <f t="shared" si="0"/>
        <v>3764206</v>
      </c>
      <c r="N6" s="5">
        <v>45362</v>
      </c>
      <c r="O6" s="10">
        <v>60</v>
      </c>
      <c r="P6" s="5">
        <v>45386</v>
      </c>
      <c r="Q6" s="9">
        <v>45422</v>
      </c>
      <c r="R6" s="2">
        <v>0</v>
      </c>
      <c r="S6" s="13">
        <v>60</v>
      </c>
      <c r="T6" s="9"/>
      <c r="U6" s="2" t="s">
        <v>34</v>
      </c>
      <c r="V6" s="2" t="s">
        <v>34</v>
      </c>
      <c r="W6" s="7" t="s">
        <v>75</v>
      </c>
      <c r="X6" s="7" t="s">
        <v>75</v>
      </c>
      <c r="Y6" s="7" t="s">
        <v>75</v>
      </c>
      <c r="Z6" s="7" t="s">
        <v>75</v>
      </c>
      <c r="AA6" s="4" t="s">
        <v>76</v>
      </c>
      <c r="AB6" s="4" t="s">
        <v>77</v>
      </c>
      <c r="AC6" s="4"/>
      <c r="AD6" s="4" t="s">
        <v>78</v>
      </c>
      <c r="AE6" s="4" t="s">
        <v>101</v>
      </c>
      <c r="AF6" s="9">
        <v>45545</v>
      </c>
      <c r="AG6" s="3"/>
      <c r="AH6" s="3"/>
      <c r="AI6" s="7" t="s">
        <v>95</v>
      </c>
      <c r="AJ6" s="3"/>
    </row>
    <row r="7" spans="1:74" ht="88.5" customHeight="1" x14ac:dyDescent="0.25">
      <c r="A7" s="2">
        <v>5</v>
      </c>
      <c r="B7" s="4" t="s">
        <v>79</v>
      </c>
      <c r="C7" s="4" t="s">
        <v>80</v>
      </c>
      <c r="D7" s="4" t="s">
        <v>31</v>
      </c>
      <c r="E7" s="2" t="s">
        <v>32</v>
      </c>
      <c r="F7" s="8">
        <v>811012739</v>
      </c>
      <c r="G7" s="4">
        <v>8</v>
      </c>
      <c r="H7" s="4" t="s">
        <v>81</v>
      </c>
      <c r="I7" s="4">
        <v>86101700</v>
      </c>
      <c r="J7" s="6">
        <v>10000000</v>
      </c>
      <c r="K7" s="4" t="s">
        <v>82</v>
      </c>
      <c r="L7" s="6">
        <v>0</v>
      </c>
      <c r="M7" s="6">
        <f t="shared" si="0"/>
        <v>10000000</v>
      </c>
      <c r="N7" s="5">
        <v>45363</v>
      </c>
      <c r="O7" s="10">
        <v>259</v>
      </c>
      <c r="P7" s="5"/>
      <c r="Q7" s="9">
        <v>45646</v>
      </c>
      <c r="R7" s="2">
        <v>0</v>
      </c>
      <c r="S7" s="13">
        <v>259</v>
      </c>
      <c r="T7" s="9"/>
      <c r="U7" s="2" t="s">
        <v>34</v>
      </c>
      <c r="V7" s="2" t="s">
        <v>34</v>
      </c>
      <c r="W7" s="7"/>
      <c r="X7" s="2"/>
      <c r="Y7" s="7"/>
      <c r="Z7" s="9"/>
      <c r="AA7" s="4" t="s">
        <v>83</v>
      </c>
      <c r="AB7" s="4">
        <v>39813311</v>
      </c>
      <c r="AC7" s="4"/>
      <c r="AD7" s="4" t="s">
        <v>84</v>
      </c>
      <c r="AE7" s="4" t="s">
        <v>85</v>
      </c>
      <c r="AF7" s="9">
        <v>45767</v>
      </c>
      <c r="AG7" s="3"/>
      <c r="AH7" s="3"/>
      <c r="AI7" s="7" t="s">
        <v>96</v>
      </c>
      <c r="AJ7" s="3"/>
    </row>
    <row r="8" spans="1:74" ht="78.75" customHeight="1" x14ac:dyDescent="0.25">
      <c r="A8" s="2">
        <v>6</v>
      </c>
      <c r="B8" s="4" t="s">
        <v>94</v>
      </c>
      <c r="C8" s="4" t="s">
        <v>86</v>
      </c>
      <c r="D8" s="4" t="s">
        <v>31</v>
      </c>
      <c r="E8" s="2" t="s">
        <v>32</v>
      </c>
      <c r="F8" s="8">
        <v>860066942</v>
      </c>
      <c r="G8" s="4">
        <v>7</v>
      </c>
      <c r="H8" s="4" t="s">
        <v>87</v>
      </c>
      <c r="I8" s="4">
        <v>93141500</v>
      </c>
      <c r="J8" s="6">
        <v>54997232</v>
      </c>
      <c r="K8" s="17" t="s">
        <v>88</v>
      </c>
      <c r="L8" s="6">
        <v>0</v>
      </c>
      <c r="M8" s="6">
        <f t="shared" si="0"/>
        <v>54997232</v>
      </c>
      <c r="N8" s="5">
        <v>45369</v>
      </c>
      <c r="O8" s="10">
        <f>DAYS360(P8,Q8)</f>
        <v>270</v>
      </c>
      <c r="P8" s="5">
        <v>45383</v>
      </c>
      <c r="Q8" s="9">
        <v>45657</v>
      </c>
      <c r="R8" s="2">
        <v>0</v>
      </c>
      <c r="S8" s="13">
        <v>270</v>
      </c>
      <c r="T8" s="9"/>
      <c r="U8" s="2" t="s">
        <v>34</v>
      </c>
      <c r="V8" s="2" t="s">
        <v>34</v>
      </c>
      <c r="W8" s="16" t="s">
        <v>102</v>
      </c>
      <c r="X8" s="7" t="s">
        <v>99</v>
      </c>
      <c r="Y8" s="16" t="s">
        <v>98</v>
      </c>
      <c r="Z8" s="15" t="s">
        <v>100</v>
      </c>
      <c r="AA8" s="4" t="s">
        <v>90</v>
      </c>
      <c r="AB8" s="4">
        <v>1016090836</v>
      </c>
      <c r="AC8" s="4"/>
      <c r="AD8" s="4" t="s">
        <v>91</v>
      </c>
      <c r="AE8" s="4" t="s">
        <v>92</v>
      </c>
      <c r="AF8" s="9">
        <v>45777</v>
      </c>
      <c r="AG8" s="3"/>
      <c r="AH8" s="3"/>
      <c r="AI8" s="7" t="s">
        <v>97</v>
      </c>
      <c r="AJ8" s="3"/>
    </row>
    <row r="9" spans="1:74" ht="78.75" customHeight="1" x14ac:dyDescent="0.25">
      <c r="A9" s="18">
        <v>7</v>
      </c>
      <c r="B9" s="19" t="s">
        <v>112</v>
      </c>
      <c r="C9" s="19" t="s">
        <v>113</v>
      </c>
      <c r="D9" s="19" t="s">
        <v>37</v>
      </c>
      <c r="E9" s="18" t="s">
        <v>32</v>
      </c>
      <c r="F9" s="21">
        <v>901376413</v>
      </c>
      <c r="G9" s="19">
        <v>0</v>
      </c>
      <c r="H9" s="19" t="s">
        <v>114</v>
      </c>
      <c r="I9" s="19">
        <v>78181500</v>
      </c>
      <c r="J9" s="22">
        <v>10000000</v>
      </c>
      <c r="K9" s="19" t="s">
        <v>82</v>
      </c>
      <c r="L9" s="22">
        <v>0</v>
      </c>
      <c r="M9" s="22">
        <f>J9+L9</f>
        <v>10000000</v>
      </c>
      <c r="N9" s="23">
        <v>45392</v>
      </c>
      <c r="O9" s="24">
        <f>DAYS360(P9,Q9)</f>
        <v>259</v>
      </c>
      <c r="P9" s="23">
        <v>45394</v>
      </c>
      <c r="Q9" s="25">
        <v>45657</v>
      </c>
      <c r="R9" s="18">
        <v>0</v>
      </c>
      <c r="S9" s="26">
        <v>259</v>
      </c>
      <c r="T9" s="25"/>
      <c r="U9" s="18" t="s">
        <v>34</v>
      </c>
      <c r="V9" s="18" t="s">
        <v>34</v>
      </c>
      <c r="W9" s="29" t="s">
        <v>102</v>
      </c>
      <c r="X9" s="20" t="s">
        <v>115</v>
      </c>
      <c r="Y9" s="29" t="s">
        <v>98</v>
      </c>
      <c r="Z9" s="27">
        <v>45392</v>
      </c>
      <c r="AA9" s="19" t="s">
        <v>90</v>
      </c>
      <c r="AB9" s="19">
        <v>1016090836</v>
      </c>
      <c r="AC9" s="19"/>
      <c r="AD9" s="19" t="s">
        <v>116</v>
      </c>
      <c r="AE9" s="19" t="s">
        <v>117</v>
      </c>
      <c r="AF9" s="25">
        <v>45777</v>
      </c>
      <c r="AG9" s="28"/>
      <c r="AH9" s="28"/>
      <c r="AI9" s="30" t="s">
        <v>118</v>
      </c>
      <c r="AJ9" s="28"/>
    </row>
    <row r="10" spans="1:74" s="3" customFormat="1" ht="78.75" customHeight="1" x14ac:dyDescent="0.25">
      <c r="A10" s="2">
        <v>8</v>
      </c>
      <c r="B10" s="4" t="s">
        <v>103</v>
      </c>
      <c r="C10" s="4" t="s">
        <v>104</v>
      </c>
      <c r="D10" s="4" t="s">
        <v>37</v>
      </c>
      <c r="E10" s="2" t="s">
        <v>32</v>
      </c>
      <c r="F10" s="8">
        <v>900475452</v>
      </c>
      <c r="G10" s="4">
        <v>9</v>
      </c>
      <c r="H10" s="4" t="s">
        <v>105</v>
      </c>
      <c r="I10" s="4" t="s">
        <v>106</v>
      </c>
      <c r="J10" s="6">
        <v>2688300</v>
      </c>
      <c r="K10" s="4" t="s">
        <v>107</v>
      </c>
      <c r="L10" s="6">
        <v>0</v>
      </c>
      <c r="M10" s="6">
        <f>J10+L10</f>
        <v>2688300</v>
      </c>
      <c r="N10" s="5">
        <v>45394</v>
      </c>
      <c r="O10" s="10">
        <f>DAYS360(P10,Q10)</f>
        <v>242</v>
      </c>
      <c r="P10" s="5">
        <v>45400</v>
      </c>
      <c r="Q10" s="9">
        <v>45646</v>
      </c>
      <c r="R10" s="2">
        <v>0</v>
      </c>
      <c r="S10" s="13">
        <v>242</v>
      </c>
      <c r="T10" s="9"/>
      <c r="U10" s="2" t="s">
        <v>34</v>
      </c>
      <c r="V10" s="2" t="s">
        <v>34</v>
      </c>
      <c r="W10" s="7" t="s">
        <v>52</v>
      </c>
      <c r="X10" s="7" t="s">
        <v>108</v>
      </c>
      <c r="Y10" s="7" t="s">
        <v>109</v>
      </c>
      <c r="Z10" s="15">
        <v>45394</v>
      </c>
      <c r="AA10" s="4" t="s">
        <v>83</v>
      </c>
      <c r="AB10" s="4">
        <v>39813311</v>
      </c>
      <c r="AC10" s="4"/>
      <c r="AD10" s="4" t="s">
        <v>110</v>
      </c>
      <c r="AE10" s="4" t="s">
        <v>111</v>
      </c>
      <c r="AF10" s="9">
        <v>45767</v>
      </c>
      <c r="AI10" s="31" t="s">
        <v>119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ht="102" x14ac:dyDescent="0.25">
      <c r="A11" s="2">
        <v>9</v>
      </c>
      <c r="B11" s="4" t="s">
        <v>120</v>
      </c>
      <c r="C11" s="4" t="s">
        <v>121</v>
      </c>
      <c r="D11" s="32" t="s">
        <v>122</v>
      </c>
      <c r="E11" s="2" t="s">
        <v>32</v>
      </c>
      <c r="F11" s="8">
        <v>860009578</v>
      </c>
      <c r="G11" s="4">
        <v>6</v>
      </c>
      <c r="H11" s="4" t="s">
        <v>123</v>
      </c>
      <c r="I11" s="34" t="s">
        <v>131</v>
      </c>
      <c r="J11" s="6">
        <v>17600445</v>
      </c>
      <c r="K11" s="4" t="s">
        <v>124</v>
      </c>
      <c r="L11" s="6">
        <v>3675214</v>
      </c>
      <c r="M11" s="6">
        <v>21275679</v>
      </c>
      <c r="N11" s="5">
        <v>45428</v>
      </c>
      <c r="O11" s="10">
        <v>385</v>
      </c>
      <c r="P11" s="5">
        <v>45430</v>
      </c>
      <c r="Q11" s="9">
        <v>45856</v>
      </c>
      <c r="R11" s="2">
        <v>0</v>
      </c>
      <c r="S11" s="13">
        <v>385</v>
      </c>
      <c r="T11" s="9"/>
      <c r="U11" s="2" t="s">
        <v>34</v>
      </c>
      <c r="V11" s="2" t="s">
        <v>34</v>
      </c>
      <c r="W11" s="7" t="s">
        <v>125</v>
      </c>
      <c r="X11" s="7" t="s">
        <v>126</v>
      </c>
      <c r="Y11" s="7" t="s">
        <v>125</v>
      </c>
      <c r="Z11" s="15" t="s">
        <v>125</v>
      </c>
      <c r="AA11" s="4" t="s">
        <v>127</v>
      </c>
      <c r="AB11" s="4">
        <v>80202223</v>
      </c>
      <c r="AC11" s="4"/>
      <c r="AD11" s="4" t="s">
        <v>128</v>
      </c>
      <c r="AE11" s="4" t="s">
        <v>129</v>
      </c>
      <c r="AF11" s="9">
        <v>45918</v>
      </c>
      <c r="AG11" s="3"/>
      <c r="AH11" s="3"/>
      <c r="AI11" s="33" t="s">
        <v>130</v>
      </c>
      <c r="AJ11" s="3"/>
    </row>
  </sheetData>
  <mergeCells count="33">
    <mergeCell ref="M1:M2"/>
    <mergeCell ref="W1:Z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AC1:A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AA1:AA2"/>
    <mergeCell ref="AB1:AB2"/>
    <mergeCell ref="AJ1:AJ2"/>
    <mergeCell ref="AD1:AD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2024-06-12T21:51:49Z</dcterms:modified>
  <cp:category/>
  <cp:contentStatus/>
</cp:coreProperties>
</file>