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minhaciendagovco-my.sharepoint.com/personal/ctorrado_minhacienda_gov_co/Documents/06-URF 2024/BASES DE DATOS/CONTRATOS SUSCRITOS/"/>
    </mc:Choice>
  </mc:AlternateContent>
  <xr:revisionPtr revIDLastSave="153" documentId="11_A1573E5C04FDD559E6B0FBF6ADBCCAE28A9108FB" xr6:coauthVersionLast="47" xr6:coauthVersionMax="47" xr10:uidLastSave="{4DC75947-CC6C-4B83-85D0-CB667DD27941}"/>
  <bookViews>
    <workbookView xWindow="-24120" yWindow="-120" windowWidth="24240" windowHeight="13140" xr2:uid="{00000000-000D-0000-FFFF-FFFF00000000}"/>
  </bookViews>
  <sheets>
    <sheet name="Hoja1" sheetId="1" r:id="rId1"/>
  </sheets>
  <definedNames>
    <definedName name="_xlnm._FilterDatabase" localSheetId="0" hidden="1">Hoja1!$A$1:$AK$5</definedName>
    <definedName name="_Hlk136500533" localSheetId="0">Hoja1!#REF!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" i="1" l="1"/>
  <c r="N8" i="1"/>
  <c r="N7" i="1"/>
  <c r="N6" i="1"/>
  <c r="P5" i="1"/>
  <c r="T5" i="1" s="1"/>
  <c r="N5" i="1"/>
  <c r="P4" i="1"/>
  <c r="T4" i="1" s="1"/>
  <c r="N4" i="1"/>
  <c r="P3" i="1"/>
  <c r="T3" i="1" s="1"/>
  <c r="N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Catalina Torrado Ulloa</author>
  </authors>
  <commentList>
    <comment ref="AA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Catalina Torrado Ulloa:</t>
        </r>
        <r>
          <rPr>
            <sz val="9"/>
            <color indexed="81"/>
            <rFont val="Tahoma"/>
            <family val="2"/>
          </rPr>
          <t xml:space="preserve">
La aceptación de oferta se publicó en el SECOP II desde el 23/01/2024</t>
        </r>
      </text>
    </comment>
  </commentList>
</comments>
</file>

<file path=xl/sharedStrings.xml><?xml version="1.0" encoding="utf-8"?>
<sst xmlns="http://schemas.openxmlformats.org/spreadsheetml/2006/main" count="137" uniqueCount="107">
  <si>
    <t>#</t>
  </si>
  <si>
    <t>No. del contrato</t>
  </si>
  <si>
    <t>Nombre completo contratista</t>
  </si>
  <si>
    <t>Modalidad de contratación</t>
  </si>
  <si>
    <t>Tipo del contrato</t>
  </si>
  <si>
    <t>Tipo documento identidad contratista</t>
  </si>
  <si>
    <t>Numero documento Contratista</t>
  </si>
  <si>
    <t>Digito de Verificación NIT</t>
  </si>
  <si>
    <t>Objeto</t>
  </si>
  <si>
    <t>Cuantía inicial del contrato</t>
  </si>
  <si>
    <t>Valor en letras</t>
  </si>
  <si>
    <t>Valor de la adición o reducción</t>
  </si>
  <si>
    <t>Cuantia total del contrato</t>
  </si>
  <si>
    <t>Fecha de suscripción del contrato</t>
  </si>
  <si>
    <t>Plazo inicial del contrato (Días)</t>
  </si>
  <si>
    <t>Fecha de inicio del contrato</t>
  </si>
  <si>
    <t>Fecha estimada de terminación</t>
  </si>
  <si>
    <t>Prórroga (Días)</t>
  </si>
  <si>
    <t>Plazo final del contrato (Días)</t>
  </si>
  <si>
    <t>Fecha definitiva terminación del contrato</t>
  </si>
  <si>
    <t>Lugar de ejecución del contrato - Departamento</t>
  </si>
  <si>
    <t>Lugar de ejecución del contrato - Municipio</t>
  </si>
  <si>
    <t>Supervisor</t>
  </si>
  <si>
    <t>Cambio de supervisor</t>
  </si>
  <si>
    <t>CDP</t>
  </si>
  <si>
    <t>RP</t>
  </si>
  <si>
    <t>Fecha máxima para liquidar</t>
  </si>
  <si>
    <t>Liquidado</t>
  </si>
  <si>
    <t>Fecha final de liquidación</t>
  </si>
  <si>
    <t>Ciclo SIED</t>
  </si>
  <si>
    <t>Observaciones</t>
  </si>
  <si>
    <t>UN&amp;ON SOLUCIONES SISTEMAS DE INFORMACION S.A.S</t>
  </si>
  <si>
    <t>Contratación directa</t>
  </si>
  <si>
    <t>Prestación de servicios</t>
  </si>
  <si>
    <t>NIT</t>
  </si>
  <si>
    <t>Prestación de servicios de soporte, acompañamiento y mantenimiento para los módulos implementados del software “SARA” para la Unidad Administrativa Especial, Unidad de Proyección Normativa y Estudios de Regulación Financiera (URF).</t>
  </si>
  <si>
    <t>Bogotá D.C.</t>
  </si>
  <si>
    <t>Paola Rodriguez y Diana Fajardo</t>
  </si>
  <si>
    <t>39577276 / 53074436</t>
  </si>
  <si>
    <t>Mínima Cuantía</t>
  </si>
  <si>
    <t>Contrato de Suministros</t>
  </si>
  <si>
    <t xml:space="preserve">Suministro de tiquetes aéreos en rutas nacionales e internacionales para el desplazamiento de los servidores públicos de la Unidad Administrativa Especial, Unidad de Proyección Normativa y Estudios de Regulación Financiera (URF).
</t>
  </si>
  <si>
    <t>Catalina Torrado Ulloa</t>
  </si>
  <si>
    <t>OCHO MILLONES DE PESOS</t>
  </si>
  <si>
    <t>Código SECOP</t>
  </si>
  <si>
    <t>Garantías</t>
  </si>
  <si>
    <t>Tipo</t>
  </si>
  <si>
    <t>Riesgos</t>
  </si>
  <si>
    <t>Fecha expedición</t>
  </si>
  <si>
    <t>No.</t>
  </si>
  <si>
    <t>Cédula</t>
  </si>
  <si>
    <t>Contrato 001 de 2024</t>
  </si>
  <si>
    <t>Contrato 002 de 2024</t>
  </si>
  <si>
    <t>Contrato de prestación de servicios 003 de 2024</t>
  </si>
  <si>
    <t>DISTRACOM S.A.</t>
  </si>
  <si>
    <t>Póliza de seguro de cumplimiento</t>
  </si>
  <si>
    <t>CMT-100009903</t>
  </si>
  <si>
    <t>Cumplimiento
Calidad del servicio</t>
  </si>
  <si>
    <t>524 de 11 de enero de 2024</t>
  </si>
  <si>
    <t xml:space="preserve">1024 de 29 de enero de 2024 </t>
  </si>
  <si>
    <t>VEINTIOCHO MILLONES DE PESOS</t>
  </si>
  <si>
    <t>21-46-101082431</t>
  </si>
  <si>
    <t>424 de 11 de enero de 2024</t>
  </si>
  <si>
    <t>924 de 25 de enero de 2024</t>
  </si>
  <si>
    <t>VEINTINUEVE MILLONES SETECIENTOS VEINTE MIL DOSCIENTOS CINCUENTA PESOS</t>
  </si>
  <si>
    <t>624 de 19 de enero de 2024</t>
  </si>
  <si>
    <t>1124 de 31 de enero de 2024</t>
  </si>
  <si>
    <t>Suministro de combustible con sistema de control en EDS ubicadas en Bogotá D.C., para el parque automotor de la Unidad Administrativa Especial, Unidad de Proyección Normativa y Estudios de Regulación Financiera -URF</t>
  </si>
  <si>
    <t>1473/2024/GEA</t>
  </si>
  <si>
    <t>1475/2024/GEA</t>
  </si>
  <si>
    <t>1476/2024/GEA</t>
  </si>
  <si>
    <t>Orden de compra 125759</t>
  </si>
  <si>
    <t>PANAMERICANA LIBRERÍA Y PAPELERÍA S.A.</t>
  </si>
  <si>
    <t>Mínima Cuantía-TVEC</t>
  </si>
  <si>
    <t>Compraventa</t>
  </si>
  <si>
    <t>Adquisición de bienes para el fortalecimiento institucional y elementos de botiquín para la Unidad Administrativa Especial, Unidad de Proyección Normativa y Estudios de Regulación Financiera – URF.</t>
  </si>
  <si>
    <t>78111500
90121502</t>
  </si>
  <si>
    <t>55121700, 55121900, 42311700, 42132200, 51102700, 42311500,  42181500, 42312300, 26111700, 52161500</t>
  </si>
  <si>
    <t>TRES MILLONES SETECIENTOS SESENTA Y CUATRO MIL DOSCIENTOS SEIS PESOS</t>
  </si>
  <si>
    <t>N/A</t>
  </si>
  <si>
    <t>Tatiana Santos y Marlen Lombana</t>
  </si>
  <si>
    <t>53164674 / 39813311</t>
  </si>
  <si>
    <t>1224 de 01 de marzo de 2024</t>
  </si>
  <si>
    <t>Contrato de prestación de servicios 004 de 2024</t>
  </si>
  <si>
    <t xml:space="preserve">CENTRO NACIONAL PARA EL DESARROLLO DE LA ADMINISTRACIÓN PÚBLICA S.A.S.
</t>
  </si>
  <si>
    <t>Prestación de servicios de capacitación a servidores públicos de la Unidad Administrativa Especial, Unidad de Proyección Normativa y Estudios de Regulación Financiera – URF, de acuerdo con el Plan Institucional de Capacitación para la vigencia 2024.</t>
  </si>
  <si>
    <t>DIEZ MILLONES DE PESOS</t>
  </si>
  <si>
    <t>Marlen Lombana</t>
  </si>
  <si>
    <t>1124 de 01 de marzo de 2024</t>
  </si>
  <si>
    <t>3524 de 12 de marzo de 2024</t>
  </si>
  <si>
    <t xml:space="preserve">CAJA DE COMPENSACIÓN FAMILIAR COMPENSAR
</t>
  </si>
  <si>
    <t>Prestación de servicios para la ejecución de actividades de bienestar social, incentivos y seguridad y salud en el trabajo, para los servidores de la Unidad Administrativa Especial, Unidad de Proyección Normativa y Estudios de Regulación Financiera (URF), en la vigencia 2024.</t>
  </si>
  <si>
    <t>CINCUENTA Y CUATRO MILLONES NOVECIENTOS NOVENTA Y SIETE MIL DOSCIENTOS TREINTA Y DOS PESOS</t>
  </si>
  <si>
    <t>Kevin Steven Correa Fajardo con CC 1016090836 - fue designado a partir del 15/02/2024 en reemplazo de la asesora Paola Rodríguez</t>
  </si>
  <si>
    <t>Kevin Steven Correa Fajardo</t>
  </si>
  <si>
    <t>1024 de 21 de febrero de 2024</t>
  </si>
  <si>
    <t>3924 de 18 de marzo de 2024</t>
  </si>
  <si>
    <t>VIAJA POR EL MUNDO WEB/NICKISIX360 S.A.S.</t>
  </si>
  <si>
    <t>Contrato de prestación de servicios 005 de 2024</t>
  </si>
  <si>
    <t>3744/2024/GEA</t>
  </si>
  <si>
    <t xml:space="preserve">	
3745/2024/GEA</t>
  </si>
  <si>
    <t>3746/2024/GEA</t>
  </si>
  <si>
    <t>1. Cumplimiento, Calidad del servicio y Pago de salarios, prestaciones sociales legales o indemnizaciones laborales
2. Responsabilidad Civil Extracontractual</t>
  </si>
  <si>
    <t>1. 73025 (PCE)  
2.  65585 (RCE)</t>
  </si>
  <si>
    <t>1. 19/03/2024
2.020/03/2024</t>
  </si>
  <si>
    <t>4624 de 03 de abril de 2024</t>
  </si>
  <si>
    <t>1. Póliza de seguro de cumplimiento 
2. Póliza de Responsabilidad Civil Extracontractual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</si>
</sst>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14" fontId="2" fillId="2" borderId="1" xfId="1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top" wrapText="1"/>
    </xf>
    <xf numFmtId="0" fontId="2" fillId="2" borderId="3" xfId="1" applyFont="1" applyFill="1" applyBorder="1" applyAlignment="1">
      <alignment horizontal="center" vertical="top" wrapText="1"/>
    </xf>
    <xf numFmtId="0" fontId="2" fillId="2" borderId="4" xfId="1" applyFont="1" applyFill="1" applyBorder="1" applyAlignment="1">
      <alignment horizontal="center" vertical="top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center" vertical="center" wrapText="1"/>
    </xf>
    <xf numFmtId="4" fontId="2" fillId="2" borderId="7" xfId="1" applyNumberFormat="1" applyFont="1" applyFill="1" applyBorder="1" applyAlignment="1">
      <alignment horizontal="center" vertical="center" wrapText="1"/>
    </xf>
    <xf numFmtId="14" fontId="2" fillId="2" borderId="3" xfId="1" applyNumberFormat="1" applyFont="1" applyFill="1" applyBorder="1" applyAlignment="1">
      <alignment horizontal="center" vertical="center" wrapText="1"/>
    </xf>
    <xf numFmtId="14" fontId="2" fillId="2" borderId="7" xfId="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</cellXfs>
  <cellStyles count="6">
    <cellStyle name="Millares 2" xfId="2" xr:uid="{00000000-0005-0000-0000-000000000000}"/>
    <cellStyle name="Millares 2 2" xfId="4" xr:uid="{7FE1DF69-F1A9-482A-AAF2-717DF6BC9B5F}"/>
    <cellStyle name="Moneda 2" xfId="3" xr:uid="{00000000-0005-0000-0000-000001000000}"/>
    <cellStyle name="Moneda 2 2" xfId="5" xr:uid="{78950A13-6666-4914-8B4B-EF7D7A6233F2}"/>
    <cellStyle name="Normal" xfId="0" builtinId="0"/>
    <cellStyle name="Normal_javier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zoomScale="110" zoomScaleNormal="110" workbookViewId="0">
      <pane ySplit="1" topLeftCell="A6" activePane="bottomLeft" state="frozen"/>
      <selection pane="bottomLeft" activeCell="H7" sqref="H7"/>
    </sheetView>
  </sheetViews>
  <sheetFormatPr baseColWidth="10" defaultColWidth="9.140625" defaultRowHeight="15" x14ac:dyDescent="0.25"/>
  <cols>
    <col min="1" max="1" width="11.42578125" customWidth="1"/>
    <col min="2" max="2" width="14.5703125" customWidth="1"/>
    <col min="3" max="3" width="16" customWidth="1"/>
    <col min="4" max="4" width="13.140625" customWidth="1"/>
    <col min="5" max="5" width="13.42578125" customWidth="1"/>
    <col min="6" max="6" width="11.42578125" customWidth="1"/>
    <col min="7" max="7" width="12.28515625" customWidth="1"/>
    <col min="8" max="8" width="11.42578125" customWidth="1"/>
    <col min="9" max="9" width="46.140625" customWidth="1"/>
    <col min="10" max="10" width="12.140625" bestFit="1" customWidth="1"/>
    <col min="11" max="12" width="16.42578125" customWidth="1"/>
    <col min="13" max="13" width="13.5703125" customWidth="1"/>
    <col min="14" max="14" width="14.5703125" customWidth="1"/>
    <col min="15" max="17" width="11.42578125" customWidth="1"/>
    <col min="18" max="18" width="17.140625" customWidth="1"/>
    <col min="19" max="20" width="11.42578125" customWidth="1"/>
    <col min="21" max="21" width="11.140625" customWidth="1"/>
    <col min="22" max="22" width="14.140625" customWidth="1"/>
    <col min="23" max="23" width="11.42578125" customWidth="1"/>
    <col min="24" max="24" width="18" customWidth="1"/>
    <col min="25" max="25" width="15.7109375" bestFit="1" customWidth="1"/>
    <col min="26" max="26" width="17.42578125" customWidth="1"/>
    <col min="27" max="27" width="15" customWidth="1"/>
    <col min="28" max="28" width="11.42578125" customWidth="1"/>
    <col min="29" max="29" width="12.28515625" customWidth="1"/>
    <col min="30" max="30" width="12.140625" customWidth="1"/>
    <col min="31" max="31" width="11.42578125" customWidth="1"/>
    <col min="32" max="32" width="17.28515625" customWidth="1"/>
    <col min="33" max="35" width="11.42578125" customWidth="1"/>
    <col min="36" max="36" width="15.28515625" bestFit="1" customWidth="1"/>
    <col min="37" max="37" width="15.85546875" customWidth="1"/>
    <col min="38" max="262" width="11.42578125" customWidth="1"/>
  </cols>
  <sheetData>
    <row r="1" spans="1:37" s="14" customFormat="1" ht="12.75" x14ac:dyDescent="0.25">
      <c r="A1" s="20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44</v>
      </c>
      <c r="K1" s="22" t="s">
        <v>9</v>
      </c>
      <c r="L1" s="22" t="s">
        <v>10</v>
      </c>
      <c r="M1" s="22" t="s">
        <v>11</v>
      </c>
      <c r="N1" s="15" t="s">
        <v>12</v>
      </c>
      <c r="O1" s="24" t="s">
        <v>13</v>
      </c>
      <c r="P1" s="24" t="s">
        <v>14</v>
      </c>
      <c r="Q1" s="24" t="s">
        <v>15</v>
      </c>
      <c r="R1" s="24" t="s">
        <v>16</v>
      </c>
      <c r="S1" s="24" t="s">
        <v>17</v>
      </c>
      <c r="T1" s="24" t="s">
        <v>18</v>
      </c>
      <c r="U1" s="24" t="s">
        <v>19</v>
      </c>
      <c r="V1" s="15" t="s">
        <v>20</v>
      </c>
      <c r="W1" s="15" t="s">
        <v>21</v>
      </c>
      <c r="X1" s="17" t="s">
        <v>45</v>
      </c>
      <c r="Y1" s="18"/>
      <c r="Z1" s="18"/>
      <c r="AA1" s="19"/>
      <c r="AB1" s="24" t="s">
        <v>22</v>
      </c>
      <c r="AC1" s="24" t="s">
        <v>50</v>
      </c>
      <c r="AD1" s="24" t="s">
        <v>23</v>
      </c>
      <c r="AE1" s="24" t="s">
        <v>24</v>
      </c>
      <c r="AF1" s="24" t="s">
        <v>25</v>
      </c>
      <c r="AG1" s="24" t="s">
        <v>26</v>
      </c>
      <c r="AH1" s="24" t="s">
        <v>27</v>
      </c>
      <c r="AI1" s="24" t="s">
        <v>28</v>
      </c>
      <c r="AJ1" s="24" t="s">
        <v>29</v>
      </c>
      <c r="AK1" s="24" t="s">
        <v>30</v>
      </c>
    </row>
    <row r="2" spans="1:37" s="1" customFormat="1" ht="56.25" customHeight="1" x14ac:dyDescent="0.25">
      <c r="A2" s="21"/>
      <c r="B2" s="16"/>
      <c r="C2" s="16"/>
      <c r="D2" s="16"/>
      <c r="E2" s="16"/>
      <c r="F2" s="16"/>
      <c r="G2" s="16"/>
      <c r="H2" s="16"/>
      <c r="I2" s="16"/>
      <c r="J2" s="16"/>
      <c r="K2" s="23"/>
      <c r="L2" s="23"/>
      <c r="M2" s="23"/>
      <c r="N2" s="16"/>
      <c r="O2" s="25"/>
      <c r="P2" s="25"/>
      <c r="Q2" s="25"/>
      <c r="R2" s="25"/>
      <c r="S2" s="25"/>
      <c r="T2" s="25"/>
      <c r="U2" s="25"/>
      <c r="V2" s="16"/>
      <c r="W2" s="16"/>
      <c r="X2" s="11" t="s">
        <v>46</v>
      </c>
      <c r="Y2" s="12" t="s">
        <v>49</v>
      </c>
      <c r="Z2" s="12" t="s">
        <v>47</v>
      </c>
      <c r="AA2" s="11" t="s">
        <v>48</v>
      </c>
      <c r="AB2" s="25"/>
      <c r="AC2" s="25"/>
      <c r="AD2" s="25"/>
      <c r="AE2" s="25"/>
      <c r="AF2" s="25"/>
      <c r="AG2" s="25"/>
      <c r="AH2" s="25"/>
      <c r="AI2" s="25"/>
      <c r="AJ2" s="25"/>
      <c r="AK2" s="25"/>
    </row>
    <row r="3" spans="1:37" ht="78.75" customHeight="1" x14ac:dyDescent="0.25">
      <c r="A3" s="2">
        <v>1</v>
      </c>
      <c r="B3" s="4" t="s">
        <v>51</v>
      </c>
      <c r="C3" s="4" t="s">
        <v>54</v>
      </c>
      <c r="D3" s="4" t="s">
        <v>39</v>
      </c>
      <c r="E3" s="7" t="s">
        <v>40</v>
      </c>
      <c r="F3" s="2" t="s">
        <v>34</v>
      </c>
      <c r="G3" s="8">
        <v>811009788</v>
      </c>
      <c r="H3" s="4">
        <v>8</v>
      </c>
      <c r="I3" s="4" t="s">
        <v>67</v>
      </c>
      <c r="J3" s="4">
        <v>15101500</v>
      </c>
      <c r="K3" s="6">
        <v>8000000</v>
      </c>
      <c r="L3" s="4" t="s">
        <v>43</v>
      </c>
      <c r="M3" s="6">
        <v>0</v>
      </c>
      <c r="N3" s="6">
        <f t="shared" ref="N3:N8" si="0">K3+M3</f>
        <v>8000000</v>
      </c>
      <c r="O3" s="5">
        <v>45320</v>
      </c>
      <c r="P3" s="10">
        <f>DAYS360(Q3,R3)</f>
        <v>332</v>
      </c>
      <c r="Q3" s="5">
        <v>45320</v>
      </c>
      <c r="R3" s="9">
        <v>45657</v>
      </c>
      <c r="S3" s="2">
        <v>0</v>
      </c>
      <c r="T3" s="13">
        <f>P3+S3</f>
        <v>332</v>
      </c>
      <c r="U3" s="9"/>
      <c r="V3" s="2" t="s">
        <v>36</v>
      </c>
      <c r="W3" s="2" t="s">
        <v>36</v>
      </c>
      <c r="X3" s="7" t="s">
        <v>55</v>
      </c>
      <c r="Y3" s="2" t="s">
        <v>56</v>
      </c>
      <c r="Z3" s="7" t="s">
        <v>57</v>
      </c>
      <c r="AA3" s="9">
        <v>45316</v>
      </c>
      <c r="AB3" s="4" t="s">
        <v>42</v>
      </c>
      <c r="AC3" s="4">
        <v>1016012713</v>
      </c>
      <c r="AD3" s="4"/>
      <c r="AE3" s="4" t="s">
        <v>58</v>
      </c>
      <c r="AF3" s="4" t="s">
        <v>59</v>
      </c>
      <c r="AG3" s="9">
        <v>45777</v>
      </c>
      <c r="AH3" s="3"/>
      <c r="AI3" s="3"/>
      <c r="AJ3" s="7" t="s">
        <v>68</v>
      </c>
      <c r="AK3" s="3"/>
    </row>
    <row r="4" spans="1:37" ht="76.5" x14ac:dyDescent="0.25">
      <c r="A4" s="2">
        <v>2</v>
      </c>
      <c r="B4" s="4" t="s">
        <v>52</v>
      </c>
      <c r="C4" s="4" t="s">
        <v>97</v>
      </c>
      <c r="D4" s="4" t="s">
        <v>39</v>
      </c>
      <c r="E4" s="7" t="s">
        <v>40</v>
      </c>
      <c r="F4" s="2" t="s">
        <v>34</v>
      </c>
      <c r="G4" s="8">
        <v>900069323</v>
      </c>
      <c r="H4" s="4">
        <v>6</v>
      </c>
      <c r="I4" s="4" t="s">
        <v>41</v>
      </c>
      <c r="J4" s="4" t="s">
        <v>76</v>
      </c>
      <c r="K4" s="6">
        <v>28000000</v>
      </c>
      <c r="L4" s="4" t="s">
        <v>60</v>
      </c>
      <c r="M4" s="6">
        <v>0</v>
      </c>
      <c r="N4" s="6">
        <f t="shared" si="0"/>
        <v>28000000</v>
      </c>
      <c r="O4" s="5">
        <v>45316</v>
      </c>
      <c r="P4" s="10">
        <f>DAYS360(Q4,R4)</f>
        <v>328</v>
      </c>
      <c r="Q4" s="5">
        <v>45320</v>
      </c>
      <c r="R4" s="9">
        <v>45653</v>
      </c>
      <c r="S4" s="2">
        <v>0</v>
      </c>
      <c r="T4" s="13">
        <f>P4+S4</f>
        <v>328</v>
      </c>
      <c r="U4" s="9"/>
      <c r="V4" s="2" t="s">
        <v>36</v>
      </c>
      <c r="W4" s="2" t="s">
        <v>36</v>
      </c>
      <c r="X4" s="7" t="s">
        <v>55</v>
      </c>
      <c r="Y4" s="2" t="s">
        <v>61</v>
      </c>
      <c r="Z4" s="7" t="s">
        <v>57</v>
      </c>
      <c r="AA4" s="9">
        <v>45317</v>
      </c>
      <c r="AB4" s="4" t="s">
        <v>42</v>
      </c>
      <c r="AC4" s="4">
        <v>1016012713</v>
      </c>
      <c r="AD4" s="4"/>
      <c r="AE4" s="4" t="s">
        <v>62</v>
      </c>
      <c r="AF4" s="4" t="s">
        <v>63</v>
      </c>
      <c r="AG4" s="9">
        <v>45774</v>
      </c>
      <c r="AH4" s="3"/>
      <c r="AI4" s="3"/>
      <c r="AJ4" s="7" t="s">
        <v>69</v>
      </c>
      <c r="AK4" s="3"/>
    </row>
    <row r="5" spans="1:37" ht="78.75" customHeight="1" x14ac:dyDescent="0.25">
      <c r="A5" s="2">
        <v>3</v>
      </c>
      <c r="B5" s="4" t="s">
        <v>53</v>
      </c>
      <c r="C5" s="4" t="s">
        <v>31</v>
      </c>
      <c r="D5" s="4" t="s">
        <v>32</v>
      </c>
      <c r="E5" s="7" t="s">
        <v>33</v>
      </c>
      <c r="F5" s="2" t="s">
        <v>34</v>
      </c>
      <c r="G5" s="8">
        <v>800233464</v>
      </c>
      <c r="H5" s="4">
        <v>6</v>
      </c>
      <c r="I5" s="4" t="s">
        <v>35</v>
      </c>
      <c r="J5" s="4">
        <v>81112200</v>
      </c>
      <c r="K5" s="6">
        <v>29720250</v>
      </c>
      <c r="L5" s="4" t="s">
        <v>64</v>
      </c>
      <c r="M5" s="6">
        <v>0</v>
      </c>
      <c r="N5" s="6">
        <f t="shared" si="0"/>
        <v>29720250</v>
      </c>
      <c r="O5" s="5">
        <v>45322</v>
      </c>
      <c r="P5" s="10">
        <f>DAYS360(Q5,R5)</f>
        <v>325</v>
      </c>
      <c r="Q5" s="5">
        <v>45328</v>
      </c>
      <c r="R5" s="9">
        <v>45657</v>
      </c>
      <c r="S5" s="2">
        <v>0</v>
      </c>
      <c r="T5" s="13">
        <f>P5+S5</f>
        <v>325</v>
      </c>
      <c r="U5" s="9"/>
      <c r="V5" s="2" t="s">
        <v>36</v>
      </c>
      <c r="W5" s="2" t="s">
        <v>36</v>
      </c>
      <c r="X5" s="7" t="s">
        <v>55</v>
      </c>
      <c r="Y5" s="2">
        <v>2053720</v>
      </c>
      <c r="Z5" s="7" t="s">
        <v>57</v>
      </c>
      <c r="AA5" s="9">
        <v>45324</v>
      </c>
      <c r="AB5" s="4" t="s">
        <v>37</v>
      </c>
      <c r="AC5" s="4" t="s">
        <v>38</v>
      </c>
      <c r="AD5" s="4" t="s">
        <v>93</v>
      </c>
      <c r="AE5" s="4" t="s">
        <v>65</v>
      </c>
      <c r="AF5" s="4" t="s">
        <v>66</v>
      </c>
      <c r="AG5" s="9">
        <v>45777</v>
      </c>
      <c r="AH5" s="3"/>
      <c r="AI5" s="3"/>
      <c r="AJ5" s="7" t="s">
        <v>70</v>
      </c>
      <c r="AK5" s="3"/>
    </row>
    <row r="6" spans="1:37" ht="78.75" customHeight="1" x14ac:dyDescent="0.25">
      <c r="A6" s="2">
        <v>4</v>
      </c>
      <c r="B6" s="4" t="s">
        <v>71</v>
      </c>
      <c r="C6" s="4" t="s">
        <v>72</v>
      </c>
      <c r="D6" s="4" t="s">
        <v>73</v>
      </c>
      <c r="E6" s="7" t="s">
        <v>74</v>
      </c>
      <c r="F6" s="2" t="s">
        <v>34</v>
      </c>
      <c r="G6" s="8">
        <v>830037946</v>
      </c>
      <c r="H6" s="4">
        <v>3</v>
      </c>
      <c r="I6" s="4" t="s">
        <v>75</v>
      </c>
      <c r="J6" s="34" t="s">
        <v>77</v>
      </c>
      <c r="K6" s="6">
        <v>3764206</v>
      </c>
      <c r="L6" s="4" t="s">
        <v>78</v>
      </c>
      <c r="M6" s="6">
        <v>0</v>
      </c>
      <c r="N6" s="6">
        <f t="shared" si="0"/>
        <v>3764206</v>
      </c>
      <c r="O6" s="5">
        <v>45362</v>
      </c>
      <c r="P6" s="10">
        <v>60</v>
      </c>
      <c r="Q6" s="5">
        <v>45386</v>
      </c>
      <c r="R6" s="9">
        <v>45422</v>
      </c>
      <c r="S6" s="2">
        <v>0</v>
      </c>
      <c r="T6" s="13">
        <v>60</v>
      </c>
      <c r="U6" s="9"/>
      <c r="V6" s="2" t="s">
        <v>36</v>
      </c>
      <c r="W6" s="2" t="s">
        <v>36</v>
      </c>
      <c r="X6" s="7" t="s">
        <v>79</v>
      </c>
      <c r="Y6" s="7" t="s">
        <v>79</v>
      </c>
      <c r="Z6" s="7" t="s">
        <v>79</v>
      </c>
      <c r="AA6" s="7" t="s">
        <v>79</v>
      </c>
      <c r="AB6" s="4" t="s">
        <v>80</v>
      </c>
      <c r="AC6" s="4" t="s">
        <v>81</v>
      </c>
      <c r="AD6" s="4"/>
      <c r="AE6" s="4" t="s">
        <v>82</v>
      </c>
      <c r="AF6" s="31" t="s">
        <v>105</v>
      </c>
      <c r="AG6" s="9">
        <v>45545</v>
      </c>
      <c r="AH6" s="3"/>
      <c r="AI6" s="3"/>
      <c r="AJ6" s="7" t="s">
        <v>99</v>
      </c>
      <c r="AK6" s="3"/>
    </row>
    <row r="7" spans="1:37" ht="88.5" customHeight="1" x14ac:dyDescent="0.25">
      <c r="A7" s="2">
        <v>5</v>
      </c>
      <c r="B7" s="4" t="s">
        <v>83</v>
      </c>
      <c r="C7" s="4" t="s">
        <v>84</v>
      </c>
      <c r="D7" s="4" t="s">
        <v>32</v>
      </c>
      <c r="E7" s="7" t="s">
        <v>33</v>
      </c>
      <c r="F7" s="2" t="s">
        <v>34</v>
      </c>
      <c r="G7" s="8">
        <v>811012739</v>
      </c>
      <c r="H7" s="4">
        <v>8</v>
      </c>
      <c r="I7" s="4" t="s">
        <v>85</v>
      </c>
      <c r="J7" s="4">
        <v>86101700</v>
      </c>
      <c r="K7" s="6">
        <v>10000000</v>
      </c>
      <c r="L7" s="4" t="s">
        <v>86</v>
      </c>
      <c r="M7" s="6">
        <v>0</v>
      </c>
      <c r="N7" s="6">
        <f t="shared" si="0"/>
        <v>10000000</v>
      </c>
      <c r="O7" s="5">
        <v>45363</v>
      </c>
      <c r="P7" s="10">
        <v>259</v>
      </c>
      <c r="Q7" s="5"/>
      <c r="R7" s="9">
        <v>45646</v>
      </c>
      <c r="S7" s="2">
        <v>0</v>
      </c>
      <c r="T7" s="13">
        <v>259</v>
      </c>
      <c r="U7" s="9"/>
      <c r="V7" s="2" t="s">
        <v>36</v>
      </c>
      <c r="W7" s="2" t="s">
        <v>36</v>
      </c>
      <c r="X7" s="26"/>
      <c r="Y7" s="27"/>
      <c r="Z7" s="26"/>
      <c r="AA7" s="28"/>
      <c r="AB7" s="4" t="s">
        <v>87</v>
      </c>
      <c r="AC7" s="4">
        <v>39813311</v>
      </c>
      <c r="AD7" s="4"/>
      <c r="AE7" s="4" t="s">
        <v>88</v>
      </c>
      <c r="AF7" s="4" t="s">
        <v>89</v>
      </c>
      <c r="AG7" s="9">
        <v>45767</v>
      </c>
      <c r="AH7" s="3"/>
      <c r="AI7" s="3"/>
      <c r="AJ7" s="7" t="s">
        <v>100</v>
      </c>
      <c r="AK7" s="3"/>
    </row>
    <row r="8" spans="1:37" ht="78.75" customHeight="1" x14ac:dyDescent="0.25">
      <c r="A8" s="2">
        <v>6</v>
      </c>
      <c r="B8" s="4" t="s">
        <v>98</v>
      </c>
      <c r="C8" s="4" t="s">
        <v>90</v>
      </c>
      <c r="D8" s="4" t="s">
        <v>32</v>
      </c>
      <c r="E8" s="7" t="s">
        <v>33</v>
      </c>
      <c r="F8" s="2" t="s">
        <v>34</v>
      </c>
      <c r="G8" s="8">
        <v>860066942</v>
      </c>
      <c r="H8" s="4">
        <v>7</v>
      </c>
      <c r="I8" s="4" t="s">
        <v>91</v>
      </c>
      <c r="J8" s="4">
        <v>93141500</v>
      </c>
      <c r="K8" s="6">
        <v>54997232</v>
      </c>
      <c r="L8" s="34" t="s">
        <v>92</v>
      </c>
      <c r="M8" s="6">
        <v>0</v>
      </c>
      <c r="N8" s="6">
        <f t="shared" si="0"/>
        <v>54997232</v>
      </c>
      <c r="O8" s="5">
        <v>45369</v>
      </c>
      <c r="P8" s="10">
        <f>DAYS360(Q8,R8)</f>
        <v>270</v>
      </c>
      <c r="Q8" s="5">
        <v>45383</v>
      </c>
      <c r="R8" s="9">
        <v>45657</v>
      </c>
      <c r="S8" s="2">
        <v>0</v>
      </c>
      <c r="T8" s="29">
        <v>270</v>
      </c>
      <c r="U8" s="9"/>
      <c r="V8" s="2" t="s">
        <v>36</v>
      </c>
      <c r="W8" s="2" t="s">
        <v>36</v>
      </c>
      <c r="X8" s="32" t="s">
        <v>106</v>
      </c>
      <c r="Y8" s="26" t="s">
        <v>103</v>
      </c>
      <c r="Z8" s="33" t="s">
        <v>102</v>
      </c>
      <c r="AA8" s="30" t="s">
        <v>104</v>
      </c>
      <c r="AB8" s="4" t="s">
        <v>94</v>
      </c>
      <c r="AC8" s="4">
        <v>1016090836</v>
      </c>
      <c r="AD8" s="4"/>
      <c r="AE8" s="4" t="s">
        <v>95</v>
      </c>
      <c r="AF8" s="4" t="s">
        <v>96</v>
      </c>
      <c r="AG8" s="9">
        <v>45777</v>
      </c>
      <c r="AH8" s="3"/>
      <c r="AI8" s="3"/>
      <c r="AJ8" s="7" t="s">
        <v>101</v>
      </c>
      <c r="AK8" s="3"/>
    </row>
  </sheetData>
  <mergeCells count="34">
    <mergeCell ref="AK1:AK2"/>
    <mergeCell ref="AE1:AE2"/>
    <mergeCell ref="AF1:AF2"/>
    <mergeCell ref="AG1:AG2"/>
    <mergeCell ref="AH1:AH2"/>
    <mergeCell ref="AI1:AI2"/>
    <mergeCell ref="AJ1:AJ2"/>
    <mergeCell ref="AD1:AD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AB1:AB2"/>
    <mergeCell ref="AC1:AC2"/>
    <mergeCell ref="N1:N2"/>
    <mergeCell ref="X1:AA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>Ministerio de Hacienda y Crédito Público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Catalina Torrado Ulloa</dc:creator>
  <cp:keywords/>
  <dc:description/>
  <cp:lastModifiedBy>Catalina Torrado Ulloa</cp:lastModifiedBy>
  <cp:revision/>
  <dcterms:created xsi:type="dcterms:W3CDTF">2020-02-03T20:12:45Z</dcterms:created>
  <dcterms:modified xsi:type="dcterms:W3CDTF">2024-04-10T14:03:41Z</dcterms:modified>
  <cp:category/>
  <cp:contentStatus/>
</cp:coreProperties>
</file>