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mh-dfsusa01\CEDIN\URF\Gestión Subdirección\Adquisicion de Bienes y Servicios\BASES DE DATOS\2023\"/>
    </mc:Choice>
  </mc:AlternateContent>
  <bookViews>
    <workbookView xWindow="0" yWindow="0" windowWidth="21090" windowHeight="9210"/>
  </bookViews>
  <sheets>
    <sheet name="Hoja1" sheetId="1" r:id="rId1"/>
  </sheets>
  <definedNames>
    <definedName name="_xlnm._FilterDatabase" localSheetId="0" hidden="1">Hoja1!$A$1:$A$7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1" l="1"/>
  <c r="S5" i="1" s="1"/>
  <c r="M5" i="1"/>
  <c r="O4" i="1"/>
  <c r="S4" i="1" s="1"/>
  <c r="M4" i="1"/>
  <c r="O3" i="1"/>
  <c r="S3" i="1" s="1"/>
  <c r="M3" i="1"/>
  <c r="O2" i="1"/>
  <c r="S2" i="1" s="1"/>
  <c r="M2" i="1"/>
  <c r="O6" i="1"/>
  <c r="S6" i="1" s="1"/>
  <c r="M6" i="1"/>
</calcChain>
</file>

<file path=xl/sharedStrings.xml><?xml version="1.0" encoding="utf-8"?>
<sst xmlns="http://schemas.openxmlformats.org/spreadsheetml/2006/main" count="92" uniqueCount="71">
  <si>
    <t>#</t>
  </si>
  <si>
    <t>No. del contrato</t>
  </si>
  <si>
    <t>Nombre completo contratista</t>
  </si>
  <si>
    <t>Modalidad de contratación</t>
  </si>
  <si>
    <t>Tipo del contrato</t>
  </si>
  <si>
    <t>Tipo documento identidad contratista</t>
  </si>
  <si>
    <t>Numero documento Contratista</t>
  </si>
  <si>
    <t>Digito de Verificación NIT</t>
  </si>
  <si>
    <t>Objeto</t>
  </si>
  <si>
    <t>Cuantía inicial del contrato</t>
  </si>
  <si>
    <t>Valor en letras</t>
  </si>
  <si>
    <t>Valor de la adición o reducción</t>
  </si>
  <si>
    <t>Cuantia total del contrato</t>
  </si>
  <si>
    <t>Fecha de suscripción del contrato</t>
  </si>
  <si>
    <t>Plazo inicial del contrato (Días)</t>
  </si>
  <si>
    <t>Fecha de inicio del contrato</t>
  </si>
  <si>
    <t>Fecha estimada de terminación</t>
  </si>
  <si>
    <t>Prórroga (Días)</t>
  </si>
  <si>
    <t>Plazo final del contrato (Días)</t>
  </si>
  <si>
    <t>Fecha definitiva terminación del contrato</t>
  </si>
  <si>
    <t>Lugar de ejecución del contrato - Departamento</t>
  </si>
  <si>
    <t>Lugar de ejecución del contrato - Municipio</t>
  </si>
  <si>
    <t>Supervisor</t>
  </si>
  <si>
    <t>cédula</t>
  </si>
  <si>
    <t>Cambio de supervisor</t>
  </si>
  <si>
    <t>CDP</t>
  </si>
  <si>
    <t>RP</t>
  </si>
  <si>
    <t>Fecha máxima para liquidar</t>
  </si>
  <si>
    <t>Liquidado</t>
  </si>
  <si>
    <t>Fecha final de liquidación</t>
  </si>
  <si>
    <t>Observaciones</t>
  </si>
  <si>
    <t>Contrato de prestación de servicios 001 de 2023</t>
  </si>
  <si>
    <t>UN&amp;ON SOLUCIONES SISTEMAS DE INFORMACION S.A.S</t>
  </si>
  <si>
    <t>Contratación directa</t>
  </si>
  <si>
    <t>Prestación de servicios</t>
  </si>
  <si>
    <t>NIT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</si>
  <si>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</si>
  <si>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VEINTISEIS MILLONES SETECIENTOS SETENTA Y CINCO MIL PESOS</t>
  </si>
  <si>
    <t>Bogotá D.C.</t>
  </si>
  <si>
    <t>Paola Rodriguez y Diana Fajardo</t>
  </si>
  <si>
    <t>39577276 / 53074436</t>
  </si>
  <si>
    <t>723 de fecha 19 de enero de 2023</t>
  </si>
  <si>
    <t>1223 del 26 de enero de 2023</t>
  </si>
  <si>
    <t>Contrato 002 de 2023</t>
  </si>
  <si>
    <t>SUBATOURS SAS</t>
  </si>
  <si>
    <t>Mínima Cuantía</t>
  </si>
  <si>
    <t>Contrato de Suministros</t>
  </si>
  <si>
    <t xml:space="preserve">Suministro de tiquetes aéreos en rutas nacionales e internacionales para el desplazamiento de los servicidores públicos de la Unidad Administrativa Especial, Unidad de Proyección Normativa y Estudios de Regulación Financiera (URF).
</t>
  </si>
  <si>
    <t>VEINTICINCO MILLONES DE PESOS</t>
  </si>
  <si>
    <t>Catalina Torrado Ulloa</t>
  </si>
  <si>
    <t>823 de fecha 24 de enero de 2023</t>
  </si>
  <si>
    <t>1423 del 08 de febrero de 2023</t>
  </si>
  <si>
    <t>Contrato 003 de 2023</t>
  </si>
  <si>
    <t>DISTRACOM SA</t>
  </si>
  <si>
    <t>Suministro de combustible con sistema de control en EDS ubicadas en Bogotá D.C., para el 
parque automotor de la Unidad Administrativa Especial, Unidad de Proyección Normativa y
Estudios de Regulación Financiera -URF</t>
  </si>
  <si>
    <t>OCHO MILLONES DE PESOS</t>
  </si>
  <si>
    <t>423 de fecha 02 de enero de 2023</t>
  </si>
  <si>
    <t>1623 del 16 de febrero de 2023</t>
  </si>
  <si>
    <t>Contrato de prestación de servicios 004 de 2023</t>
  </si>
  <si>
    <t xml:space="preserve">CENTRO 
NACIONAL PARA 
EL DESARROLLO 
DE LA 
ADMINISTRACIÓN 
PÚBLICA S.A.S.
</t>
  </si>
  <si>
    <t>Prestación de servicios de capacitación a servidores públicos de la Unidad Administrativa Especial, Unidad de Proyección Normativa y Estudios de Regulación Financiera - URF, de acuerdo con el Plan Institucional de Capacitación para la vigencia 2023</t>
  </si>
  <si>
    <t>DOCE MILLONES DE PESOS</t>
  </si>
  <si>
    <t>Marlen Lombana Mahecha</t>
  </si>
  <si>
    <t>1223 de fecha 21 de febrero de 2023</t>
  </si>
  <si>
    <t>2523 del 28 de febrero de 2023</t>
  </si>
  <si>
    <t>Contrato 005 de 2023</t>
  </si>
  <si>
    <t>UNIÓN TEMPORAL CONSEPAR - TECNI JJ 2</t>
  </si>
  <si>
    <t xml:space="preserve">Prestación del servicio de mantenimiento integral, preventivo y correctivo con suministro de repuestos, a todo costo incluida la mano de obra, para los vehículos que conforman el parque automotor de la Unidad Administrativa Especial, Unidad de Proyección Normativa y Estudios de Regulación Financiera URF
</t>
  </si>
  <si>
    <t xml:space="preserve">DIECIOCHO MILLONES DE PESOS </t>
  </si>
  <si>
    <t>923 de fecha 24 de enero de 2023</t>
  </si>
  <si>
    <t>3023 de fecha 21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</si>
</sst>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\ * #,##0.00_-;\-&quot;$&quot;\ * #,##0.00_-;_-&quot;$&quot;\ * &quot;-&quot;??_-;_-@_-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4" fontId="2" fillId="2" borderId="2" xfId="1" applyNumberFormat="1" applyFont="1" applyFill="1" applyBorder="1" applyAlignment="1">
      <alignment horizontal="center" vertical="center" wrapText="1"/>
    </xf>
    <xf numFmtId="14" fontId="2" fillId="2" borderId="2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44" fontId="3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_javier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"/>
  <sheetViews>
    <sheetView tabSelected="1" topLeftCell="I1" zoomScale="90" zoomScaleNormal="90" workbookViewId="0">
      <pane ySplit="1" topLeftCell="A4" activePane="bottomLeft" state="frozen"/>
      <selection pane="bottomLeft" activeCell="A15" sqref="A15"/>
    </sheetView>
  </sheetViews>
  <sheetFormatPr baseColWidth="10" defaultColWidth="9.140625" defaultRowHeight="15" x14ac:dyDescent="0.25"/>
  <cols>
    <col min="1" max="1" width="11.42578125" customWidth="1"/>
    <col min="2" max="2" width="14.5703125" customWidth="1"/>
    <col min="3" max="3" width="16" customWidth="1"/>
    <col min="4" max="4" width="13.140625" customWidth="1"/>
    <col min="5" max="5" width="13.42578125" customWidth="1"/>
    <col min="6" max="6" width="11.42578125" customWidth="1"/>
    <col min="7" max="7" width="12.28515625" bestFit="1" customWidth="1"/>
    <col min="8" max="8" width="11.42578125" customWidth="1"/>
    <col min="9" max="9" width="46.140625" customWidth="1"/>
    <col min="10" max="11" width="16.42578125" customWidth="1"/>
    <col min="12" max="12" width="13.5703125" customWidth="1"/>
    <col min="13" max="13" width="14.5703125" bestFit="1" customWidth="1"/>
    <col min="14" max="16" width="11.42578125" customWidth="1"/>
    <col min="17" max="17" width="17.140625" customWidth="1"/>
    <col min="18" max="19" width="11.42578125" customWidth="1"/>
    <col min="20" max="20" width="9.140625" customWidth="1"/>
    <col min="21" max="23" width="11.42578125" customWidth="1"/>
    <col min="24" max="24" width="12.28515625" customWidth="1"/>
    <col min="25" max="25" width="9.140625" customWidth="1"/>
    <col min="26" max="26" width="11.42578125" customWidth="1"/>
    <col min="27" max="27" width="17.28515625" customWidth="1"/>
    <col min="28" max="30" width="11.42578125" customWidth="1"/>
    <col min="31" max="31" width="15.85546875" customWidth="1"/>
    <col min="32" max="256" width="11.42578125" customWidth="1"/>
  </cols>
  <sheetData>
    <row r="1" spans="1:31" s="5" customFormat="1" ht="56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2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2" t="s">
        <v>20</v>
      </c>
      <c r="V1" s="2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1" ht="99" customHeight="1" x14ac:dyDescent="0.25">
      <c r="A2" s="6">
        <v>1</v>
      </c>
      <c r="B2" s="8" t="s">
        <v>31</v>
      </c>
      <c r="C2" s="8" t="s">
        <v>32</v>
      </c>
      <c r="D2" s="8" t="s">
        <v>33</v>
      </c>
      <c r="E2" s="11" t="s">
        <v>34</v>
      </c>
      <c r="F2" s="6" t="s">
        <v>35</v>
      </c>
      <c r="G2" s="12">
        <v>800233464</v>
      </c>
      <c r="H2" s="8">
        <v>6</v>
      </c>
      <c r="I2" s="8" t="s">
        <v>36</v>
      </c>
      <c r="J2" s="10">
        <v>26775000</v>
      </c>
      <c r="K2" s="8" t="s">
        <v>37</v>
      </c>
      <c r="L2" s="10">
        <v>0</v>
      </c>
      <c r="M2" s="10">
        <f>J2+L2</f>
        <v>26775000</v>
      </c>
      <c r="N2" s="9">
        <v>44951</v>
      </c>
      <c r="O2" s="8">
        <f>(DAYS360(N2,Q2))-1</f>
        <v>335</v>
      </c>
      <c r="P2" s="9">
        <v>44963</v>
      </c>
      <c r="Q2" s="13">
        <v>45291</v>
      </c>
      <c r="R2" s="6">
        <v>0</v>
      </c>
      <c r="S2" s="6">
        <f>O2+R2</f>
        <v>335</v>
      </c>
      <c r="T2" s="13"/>
      <c r="U2" s="6" t="s">
        <v>38</v>
      </c>
      <c r="V2" s="6" t="s">
        <v>38</v>
      </c>
      <c r="W2" s="8" t="s">
        <v>39</v>
      </c>
      <c r="X2" s="8" t="s">
        <v>40</v>
      </c>
      <c r="Y2" s="8"/>
      <c r="Z2" s="8" t="s">
        <v>41</v>
      </c>
      <c r="AA2" s="8" t="s">
        <v>42</v>
      </c>
      <c r="AB2" s="13">
        <v>45412</v>
      </c>
      <c r="AC2" s="7"/>
      <c r="AD2" s="7"/>
      <c r="AE2" s="7"/>
    </row>
    <row r="3" spans="1:31" ht="99" customHeight="1" x14ac:dyDescent="0.25">
      <c r="A3" s="6">
        <v>2</v>
      </c>
      <c r="B3" s="8" t="s">
        <v>43</v>
      </c>
      <c r="C3" s="8" t="s">
        <v>44</v>
      </c>
      <c r="D3" s="8" t="s">
        <v>45</v>
      </c>
      <c r="E3" s="11" t="s">
        <v>46</v>
      </c>
      <c r="F3" s="6" t="s">
        <v>35</v>
      </c>
      <c r="G3" s="12">
        <v>800075003</v>
      </c>
      <c r="H3" s="8">
        <v>6</v>
      </c>
      <c r="I3" s="8" t="s">
        <v>47</v>
      </c>
      <c r="J3" s="10">
        <v>25000000</v>
      </c>
      <c r="K3" s="8" t="s">
        <v>48</v>
      </c>
      <c r="L3" s="10">
        <v>0</v>
      </c>
      <c r="M3" s="10">
        <f>J3+L3</f>
        <v>25000000</v>
      </c>
      <c r="N3" s="9">
        <v>44963</v>
      </c>
      <c r="O3" s="14">
        <f>(DAYS360(P3,Q3))-1</f>
        <v>316</v>
      </c>
      <c r="P3" s="9">
        <v>44971</v>
      </c>
      <c r="Q3" s="13">
        <v>45291</v>
      </c>
      <c r="R3" s="6">
        <v>0</v>
      </c>
      <c r="S3" s="6">
        <f>O3+R3</f>
        <v>316</v>
      </c>
      <c r="T3" s="13"/>
      <c r="U3" s="6" t="s">
        <v>38</v>
      </c>
      <c r="V3" s="6" t="s">
        <v>38</v>
      </c>
      <c r="W3" s="8" t="s">
        <v>49</v>
      </c>
      <c r="X3" s="8">
        <v>1016012713</v>
      </c>
      <c r="Y3" s="8"/>
      <c r="Z3" s="8" t="s">
        <v>50</v>
      </c>
      <c r="AA3" s="8" t="s">
        <v>51</v>
      </c>
      <c r="AB3" s="13">
        <v>45412</v>
      </c>
      <c r="AC3" s="7"/>
      <c r="AD3" s="7"/>
      <c r="AE3" s="7"/>
    </row>
    <row r="4" spans="1:31" ht="99" customHeight="1" x14ac:dyDescent="0.25">
      <c r="A4" s="6">
        <v>3</v>
      </c>
      <c r="B4" s="8" t="s">
        <v>52</v>
      </c>
      <c r="C4" s="8" t="s">
        <v>53</v>
      </c>
      <c r="D4" s="8" t="s">
        <v>45</v>
      </c>
      <c r="E4" s="11" t="s">
        <v>46</v>
      </c>
      <c r="F4" s="6" t="s">
        <v>35</v>
      </c>
      <c r="G4" s="12">
        <v>811009788</v>
      </c>
      <c r="H4" s="8">
        <v>8</v>
      </c>
      <c r="I4" s="8" t="s">
        <v>54</v>
      </c>
      <c r="J4" s="10">
        <v>8000000</v>
      </c>
      <c r="K4" s="8" t="s">
        <v>55</v>
      </c>
      <c r="L4" s="10">
        <v>0</v>
      </c>
      <c r="M4" s="10">
        <f>J4+L4</f>
        <v>8000000</v>
      </c>
      <c r="N4" s="9">
        <v>44973</v>
      </c>
      <c r="O4" s="14">
        <f t="shared" ref="O4:O5" si="0">(DAYS360(P4,Q4))-1</f>
        <v>314</v>
      </c>
      <c r="P4" s="9">
        <v>44973</v>
      </c>
      <c r="Q4" s="13">
        <v>45291</v>
      </c>
      <c r="R4" s="6">
        <v>0</v>
      </c>
      <c r="S4" s="6">
        <f>O4+R4</f>
        <v>314</v>
      </c>
      <c r="T4" s="13"/>
      <c r="U4" s="6" t="s">
        <v>38</v>
      </c>
      <c r="V4" s="6" t="s">
        <v>38</v>
      </c>
      <c r="W4" s="8" t="s">
        <v>49</v>
      </c>
      <c r="X4" s="8">
        <v>1016012713</v>
      </c>
      <c r="Y4" s="8"/>
      <c r="Z4" s="8" t="s">
        <v>56</v>
      </c>
      <c r="AA4" s="8" t="s">
        <v>57</v>
      </c>
      <c r="AB4" s="13">
        <v>45412</v>
      </c>
      <c r="AC4" s="7"/>
      <c r="AD4" s="7"/>
      <c r="AE4" s="7"/>
    </row>
    <row r="5" spans="1:31" ht="99" customHeight="1" x14ac:dyDescent="0.25">
      <c r="A5" s="6">
        <v>4</v>
      </c>
      <c r="B5" s="8" t="s">
        <v>58</v>
      </c>
      <c r="C5" s="8" t="s">
        <v>59</v>
      </c>
      <c r="D5" s="8" t="s">
        <v>33</v>
      </c>
      <c r="E5" s="11" t="s">
        <v>34</v>
      </c>
      <c r="F5" s="6" t="s">
        <v>35</v>
      </c>
      <c r="G5" s="12">
        <v>811012739</v>
      </c>
      <c r="H5" s="8">
        <v>8</v>
      </c>
      <c r="I5" s="8" t="s">
        <v>60</v>
      </c>
      <c r="J5" s="10">
        <v>12000000</v>
      </c>
      <c r="K5" s="8" t="s">
        <v>61</v>
      </c>
      <c r="L5" s="10">
        <v>0</v>
      </c>
      <c r="M5" s="10">
        <f>J5+L5</f>
        <v>12000000</v>
      </c>
      <c r="N5" s="15">
        <v>44985</v>
      </c>
      <c r="O5" s="14">
        <f t="shared" si="0"/>
        <v>283</v>
      </c>
      <c r="P5" s="9">
        <v>44991</v>
      </c>
      <c r="Q5" s="13">
        <v>45280</v>
      </c>
      <c r="R5" s="6">
        <v>0</v>
      </c>
      <c r="S5" s="6">
        <f>O5+R5</f>
        <v>283</v>
      </c>
      <c r="T5" s="13"/>
      <c r="U5" s="6" t="s">
        <v>38</v>
      </c>
      <c r="V5" s="6" t="s">
        <v>38</v>
      </c>
      <c r="W5" s="8" t="s">
        <v>62</v>
      </c>
      <c r="X5" s="8">
        <v>39813311</v>
      </c>
      <c r="Y5" s="8"/>
      <c r="Z5" s="8" t="s">
        <v>63</v>
      </c>
      <c r="AA5" s="8" t="s">
        <v>64</v>
      </c>
      <c r="AB5" s="13">
        <v>45402</v>
      </c>
      <c r="AC5" s="7"/>
      <c r="AD5" s="7"/>
      <c r="AE5" s="7"/>
    </row>
    <row r="6" spans="1:31" ht="99" customHeight="1" x14ac:dyDescent="0.25">
      <c r="A6" s="6">
        <v>5</v>
      </c>
      <c r="B6" s="8" t="s">
        <v>65</v>
      </c>
      <c r="C6" s="8" t="s">
        <v>66</v>
      </c>
      <c r="D6" s="8" t="s">
        <v>45</v>
      </c>
      <c r="E6" s="11" t="s">
        <v>34</v>
      </c>
      <c r="F6" s="6" t="s">
        <v>35</v>
      </c>
      <c r="G6" s="12">
        <v>901689886</v>
      </c>
      <c r="H6" s="8">
        <v>4</v>
      </c>
      <c r="I6" s="8" t="s">
        <v>67</v>
      </c>
      <c r="J6" s="10">
        <v>18000000</v>
      </c>
      <c r="K6" s="8" t="s">
        <v>68</v>
      </c>
      <c r="L6" s="10">
        <v>0</v>
      </c>
      <c r="M6" s="10">
        <f>J6+L6</f>
        <v>18000000</v>
      </c>
      <c r="N6" s="15">
        <v>44988</v>
      </c>
      <c r="O6" s="14">
        <f t="shared" ref="O6" si="1">(DAYS360(P6,Q6))-1</f>
        <v>279</v>
      </c>
      <c r="P6" s="9">
        <v>45006</v>
      </c>
      <c r="Q6" s="13">
        <v>45291</v>
      </c>
      <c r="R6" s="6">
        <v>0</v>
      </c>
      <c r="S6" s="6">
        <f>O6+R6</f>
        <v>279</v>
      </c>
      <c r="T6" s="13"/>
      <c r="U6" s="6" t="s">
        <v>38</v>
      </c>
      <c r="V6" s="6" t="s">
        <v>38</v>
      </c>
      <c r="W6" s="8" t="s">
        <v>49</v>
      </c>
      <c r="X6" s="8">
        <v>1016012713</v>
      </c>
      <c r="Y6" s="8"/>
      <c r="Z6" s="8" t="s">
        <v>69</v>
      </c>
      <c r="AA6" s="8" t="s">
        <v>70</v>
      </c>
      <c r="AB6" s="13">
        <v>45412</v>
      </c>
      <c r="AC6" s="7"/>
      <c r="AD6" s="7"/>
      <c r="AE6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Ministerio de Hacienda y Crédito Público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Torrado Ulloa</dc:creator>
  <cp:keywords/>
  <dc:description/>
  <cp:lastModifiedBy>Catalina Torrado Ulloa</cp:lastModifiedBy>
  <cp:revision/>
  <dcterms:created xsi:type="dcterms:W3CDTF">2020-02-03T20:12:45Z</dcterms:created>
  <dcterms:modified xsi:type="dcterms:W3CDTF">2023-03-31T17:41:45Z</dcterms:modified>
  <cp:category/>
  <cp:contentStatus/>
</cp:coreProperties>
</file>