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PRESUPUESTO\INFORMES\"/>
    </mc:Choice>
  </mc:AlternateContent>
  <bookViews>
    <workbookView xWindow="-120" yWindow="-120" windowWidth="20730" windowHeight="11160"/>
  </bookViews>
  <sheets>
    <sheet name="EJECUCION PRESUPUESTAL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1" l="1"/>
  <c r="Q13" i="1"/>
  <c r="P13" i="1"/>
  <c r="L13" i="1"/>
  <c r="K13" i="1"/>
  <c r="J13" i="1"/>
  <c r="I13" i="1"/>
  <c r="H13" i="1"/>
  <c r="G13" i="1"/>
  <c r="F13" i="1"/>
  <c r="E13" i="1"/>
  <c r="N13" i="1"/>
  <c r="N16" i="1"/>
  <c r="P11" i="1" l="1"/>
  <c r="E5" i="1"/>
  <c r="O14" i="1"/>
  <c r="M14" i="1" l="1"/>
  <c r="G9" i="1" l="1"/>
  <c r="O15" i="1" l="1"/>
  <c r="I11" i="1" l="1"/>
  <c r="I5" i="1"/>
  <c r="I16" i="1" l="1"/>
  <c r="P9" i="1" l="1"/>
  <c r="O12" i="1"/>
  <c r="O10" i="1"/>
  <c r="O8" i="1"/>
  <c r="O7" i="1"/>
  <c r="O6" i="1"/>
  <c r="M15" i="1"/>
  <c r="M12" i="1"/>
  <c r="M10" i="1"/>
  <c r="M8" i="1"/>
  <c r="M7" i="1"/>
  <c r="M6" i="1"/>
  <c r="P5" i="1"/>
  <c r="L5" i="1"/>
  <c r="H11" i="1"/>
  <c r="H5" i="1"/>
  <c r="R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H16" i="1" l="1"/>
  <c r="L16" i="1"/>
  <c r="E16" i="1"/>
  <c r="O13" i="1"/>
  <c r="M11" i="1"/>
  <c r="K16" i="1"/>
  <c r="J16" i="1"/>
  <c r="O11" i="1"/>
  <c r="Q16" i="1"/>
  <c r="P16" i="1"/>
  <c r="M9" i="1"/>
  <c r="O9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<sst xmlns="http://schemas.openxmlformats.org/spreadsheetml/2006/main" count="97" uniqueCount="47">
  <si>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</si>
  <si>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</si>
  <si>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</si>
  <si>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</si>
  <si>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</si>
  <si>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</si>
  <si>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</si>
  <si>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</si>
  <si>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</si>
  <si>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</si>
  <si>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</si>
  <si>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</si>
  <si>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</si>
  <si>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</si>
  <si>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</si>
  <si>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</si>
  <si>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</si>
  <si>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</si>
  <si>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</si>
  <si>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</si>
  <si>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</si>
  <si>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</si>
  <si>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</si>
  <si>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</si>
  <si>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</si>
  <si>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</si>
  <si>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</si>
  <si>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</si>
  <si>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</si>
  <si>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</si>
  <si>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</si>
  <si>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</si>
  <si>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</si>
  <si>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</si>
  <si>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</si>
  <si>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</si>
  <si>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</si>
  <si>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</si>
  <si>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</si>
  <si>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</si>
  <si>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</si>
  <si>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</t>
  </si>
  <si>
    <t>A-02</t>
  </si>
  <si>
    <t>ADQUISICIÓN DE BIENES  Y SERVICIOS</t>
  </si>
  <si>
    <t>A-08-01</t>
  </si>
  <si>
    <t>IMPUESTOS</t>
  </si>
  <si>
    <t xml:space="preserve">Al cierre del mes de enero de 2023, se presenta la siguiente ejecución presupuestal:
Gastos de Personal: Representa los gastos asociados con el personal vinculado a la planta de la URF. La apropiación asignada: $6.197.000.000, valor comprometido: $374.890.288 para una ejecución del 6.05%, valor obligaciones: $374.890.288 para una ejecución del 6.05%. 
Adquisición de Bienes y Servicios: Representa los gastos asociados a la compra de bienes y a la contratación de servicios necesarios para el cumplimiento de las funciones de la URF. La apropiación asignada: $292.000.000  valor comprometido: $28.967.196,57 para una ejecución del 9,92%, valor obligaciones: $449.466,57 para una ejecución del 0.15%.
Transferencias Corrientes: Representa los gastos a las incapacidades y licencias presentadas por los funcionarios de la URF. La apropiación asignada: $10.000.000, valor comprometido: $0  para una ejecución del 0%, valor obligaciones: $0 para una ejecución del 0%. 
Gastos por tributos, multas, sanciones e intereses de mora: Representa los gastos que por mandato legal debe realizar la URF. La apropiación asignada: $21.000.000, valor comprometido: $0  para una ejecución del 0%, valor obligaciones: $0 para una ejecución del 0%.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</si>
</sst>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85" zoomScaleNormal="85" workbookViewId="0">
      <selection activeCell="E16" sqref="E16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2023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41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40</v>
      </c>
      <c r="J4" s="12" t="s">
        <v>13</v>
      </c>
      <c r="K4" s="12" t="s">
        <v>14</v>
      </c>
      <c r="L4" s="12" t="s">
        <v>15</v>
      </c>
      <c r="M4" s="12" t="s">
        <v>37</v>
      </c>
      <c r="N4" s="12" t="s">
        <v>16</v>
      </c>
      <c r="O4" s="12" t="s">
        <v>37</v>
      </c>
      <c r="P4" s="12" t="s">
        <v>17</v>
      </c>
      <c r="Q4" s="12" t="s">
        <v>18</v>
      </c>
    </row>
    <row r="5" spans="1:20" ht="30" customHeight="1" x14ac:dyDescent="0.25">
      <c r="A5" s="29" t="s">
        <v>33</v>
      </c>
      <c r="B5" s="29"/>
      <c r="C5" s="29"/>
      <c r="D5" s="30"/>
      <c r="E5" s="13">
        <f>+E6+E7+E8</f>
        <v>6197000000</v>
      </c>
      <c r="F5" s="13">
        <f t="shared" ref="F5:R5" si="0">+F6+F7+F8</f>
        <v>0</v>
      </c>
      <c r="G5" s="13">
        <f t="shared" si="0"/>
        <v>0</v>
      </c>
      <c r="H5" s="13">
        <f>+H6+H7+H8</f>
        <v>6197000000</v>
      </c>
      <c r="I5" s="13">
        <f>+I6+I7+I8</f>
        <v>0</v>
      </c>
      <c r="J5" s="13">
        <f t="shared" si="0"/>
        <v>6197000000</v>
      </c>
      <c r="K5" s="13">
        <f t="shared" si="0"/>
        <v>0</v>
      </c>
      <c r="L5" s="13">
        <f t="shared" si="0"/>
        <v>374890288</v>
      </c>
      <c r="M5" s="14">
        <f>+L5/H5</f>
        <v>6.0495447474584477E-2</v>
      </c>
      <c r="N5" s="13">
        <f t="shared" si="0"/>
        <v>374890288</v>
      </c>
      <c r="O5" s="14">
        <f>+N5/H5</f>
        <v>6.0495447474584477E-2</v>
      </c>
      <c r="P5" s="13">
        <f t="shared" si="0"/>
        <v>374890288</v>
      </c>
      <c r="Q5" s="13">
        <f t="shared" si="0"/>
        <v>374890288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4188000000</v>
      </c>
      <c r="F6" s="7">
        <v>0</v>
      </c>
      <c r="G6" s="7">
        <v>0</v>
      </c>
      <c r="H6" s="7">
        <v>4188000000</v>
      </c>
      <c r="I6" s="7">
        <v>0</v>
      </c>
      <c r="J6" s="22">
        <v>4188000000</v>
      </c>
      <c r="K6" s="18">
        <v>0</v>
      </c>
      <c r="L6" s="24">
        <v>264805043</v>
      </c>
      <c r="M6" s="17">
        <f>+L6/H6</f>
        <v>6.3229475405921678E-2</v>
      </c>
      <c r="N6" s="33">
        <v>264805043</v>
      </c>
      <c r="O6" s="17">
        <f t="shared" ref="O6:O15" si="1">+N6/H6</f>
        <v>6.3229475405921678E-2</v>
      </c>
      <c r="P6" s="33">
        <v>264805043</v>
      </c>
      <c r="Q6" s="33">
        <v>264805043</v>
      </c>
      <c r="T6" s="19" t="s">
        <v>39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1508000000</v>
      </c>
      <c r="F7" s="7">
        <v>0</v>
      </c>
      <c r="G7" s="7">
        <v>0</v>
      </c>
      <c r="H7" s="7">
        <v>1508000000</v>
      </c>
      <c r="I7" s="7">
        <v>0</v>
      </c>
      <c r="J7" s="24">
        <v>1508000000</v>
      </c>
      <c r="K7" s="18">
        <v>0</v>
      </c>
      <c r="L7" s="24">
        <v>104612530</v>
      </c>
      <c r="M7" s="17">
        <f t="shared" ref="M7:M8" si="2">+L7/H7</f>
        <v>6.9371704244031829E-2</v>
      </c>
      <c r="N7" s="33">
        <v>104612530</v>
      </c>
      <c r="O7" s="17">
        <f t="shared" si="1"/>
        <v>6.9371704244031829E-2</v>
      </c>
      <c r="P7" s="33">
        <v>104612530</v>
      </c>
      <c r="Q7" s="33">
        <v>104612530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24">
        <v>501000000</v>
      </c>
      <c r="K8" s="18">
        <v>0</v>
      </c>
      <c r="L8" s="24">
        <v>5472715</v>
      </c>
      <c r="M8" s="17">
        <f t="shared" si="2"/>
        <v>1.0923582834331338E-2</v>
      </c>
      <c r="N8" s="33">
        <v>5472715</v>
      </c>
      <c r="O8" s="17">
        <f t="shared" si="1"/>
        <v>1.0923582834331338E-2</v>
      </c>
      <c r="P8" s="33">
        <v>5472715</v>
      </c>
      <c r="Q8" s="33">
        <v>5472715</v>
      </c>
    </row>
    <row r="9" spans="1:20" ht="29.25" customHeight="1" x14ac:dyDescent="0.25">
      <c r="A9" s="26" t="s">
        <v>38</v>
      </c>
      <c r="B9" s="26"/>
      <c r="C9" s="26"/>
      <c r="D9" s="27"/>
      <c r="E9" s="15">
        <f>+E10</f>
        <v>292000000</v>
      </c>
      <c r="F9" s="15">
        <f t="shared" ref="F9:R9" si="3">+F10</f>
        <v>0</v>
      </c>
      <c r="G9" s="15">
        <f>+G10</f>
        <v>0</v>
      </c>
      <c r="H9" s="15">
        <f>+E9-G9</f>
        <v>292000000</v>
      </c>
      <c r="I9" s="15">
        <v>0</v>
      </c>
      <c r="J9" s="15">
        <f t="shared" si="3"/>
        <v>82323740</v>
      </c>
      <c r="K9" s="15">
        <f t="shared" si="3"/>
        <v>209676260</v>
      </c>
      <c r="L9" s="15">
        <f t="shared" si="3"/>
        <v>28967196.57</v>
      </c>
      <c r="M9" s="14">
        <f>+L9/H9</f>
        <v>9.9202727979452052E-2</v>
      </c>
      <c r="N9" s="15">
        <f t="shared" si="3"/>
        <v>449466.57</v>
      </c>
      <c r="O9" s="14">
        <f t="shared" si="1"/>
        <v>1.5392690753424658E-3</v>
      </c>
      <c r="P9" s="15">
        <f t="shared" si="3"/>
        <v>449466.57</v>
      </c>
      <c r="Q9" s="15">
        <f t="shared" si="3"/>
        <v>449466.57</v>
      </c>
      <c r="R9" s="10">
        <f t="shared" si="3"/>
        <v>0</v>
      </c>
    </row>
    <row r="10" spans="1:20" ht="33" customHeight="1" x14ac:dyDescent="0.25">
      <c r="A10" s="6" t="s">
        <v>42</v>
      </c>
      <c r="B10" s="4" t="s">
        <v>21</v>
      </c>
      <c r="C10" s="4" t="s">
        <v>22</v>
      </c>
      <c r="D10" s="5" t="s">
        <v>43</v>
      </c>
      <c r="E10" s="33">
        <v>292000000</v>
      </c>
      <c r="F10" s="33">
        <v>0</v>
      </c>
      <c r="G10" s="33">
        <v>0</v>
      </c>
      <c r="H10" s="33">
        <v>292000000</v>
      </c>
      <c r="I10" s="33">
        <v>0</v>
      </c>
      <c r="J10" s="33">
        <v>82323740</v>
      </c>
      <c r="K10" s="33">
        <v>209676260</v>
      </c>
      <c r="L10" s="33">
        <v>28967196.57</v>
      </c>
      <c r="M10" s="17">
        <f>+L10/H10</f>
        <v>9.9202727979452052E-2</v>
      </c>
      <c r="N10" s="33">
        <v>449466.57</v>
      </c>
      <c r="O10" s="17">
        <f t="shared" si="1"/>
        <v>1.5392690753424658E-3</v>
      </c>
      <c r="P10" s="33">
        <v>449466.57</v>
      </c>
      <c r="Q10" s="33">
        <v>449466.57</v>
      </c>
    </row>
    <row r="11" spans="1:20" ht="33" customHeight="1" x14ac:dyDescent="0.25">
      <c r="A11" s="26" t="s">
        <v>34</v>
      </c>
      <c r="B11" s="26"/>
      <c r="C11" s="26"/>
      <c r="D11" s="27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 t="shared" si="4"/>
        <v>0</v>
      </c>
      <c r="L11" s="15">
        <f t="shared" si="4"/>
        <v>0</v>
      </c>
      <c r="M11" s="14">
        <f t="shared" ref="M11:M15" si="5">+L11/H11</f>
        <v>0</v>
      </c>
      <c r="N11" s="15">
        <f t="shared" si="4"/>
        <v>0</v>
      </c>
      <c r="O11" s="14">
        <f t="shared" si="1"/>
        <v>0</v>
      </c>
      <c r="P11" s="15">
        <f>+P12</f>
        <v>0</v>
      </c>
      <c r="Q11" s="15">
        <f t="shared" si="4"/>
        <v>0</v>
      </c>
      <c r="R11" s="10">
        <f t="shared" si="4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33">
        <v>10000000</v>
      </c>
      <c r="F12" s="33">
        <v>0</v>
      </c>
      <c r="G12" s="33">
        <v>0</v>
      </c>
      <c r="H12" s="33">
        <v>10000000</v>
      </c>
      <c r="I12" s="33">
        <v>0</v>
      </c>
      <c r="J12" s="33">
        <v>10000000</v>
      </c>
      <c r="K12" s="33">
        <v>0</v>
      </c>
      <c r="L12" s="33">
        <v>0</v>
      </c>
      <c r="M12" s="17">
        <f t="shared" si="5"/>
        <v>0</v>
      </c>
      <c r="N12" s="33">
        <v>0</v>
      </c>
      <c r="O12" s="17">
        <f t="shared" si="1"/>
        <v>0</v>
      </c>
      <c r="P12" s="33">
        <v>0</v>
      </c>
      <c r="Q12" s="33">
        <v>0</v>
      </c>
    </row>
    <row r="13" spans="1:20" ht="41.25" customHeight="1" x14ac:dyDescent="0.25">
      <c r="A13" s="31" t="s">
        <v>35</v>
      </c>
      <c r="B13" s="31"/>
      <c r="C13" s="31"/>
      <c r="D13" s="32"/>
      <c r="E13" s="15">
        <f>E14+E15</f>
        <v>21000000</v>
      </c>
      <c r="F13" s="15">
        <f t="shared" ref="F13:L13" si="6">F14+F15</f>
        <v>0</v>
      </c>
      <c r="G13" s="15">
        <f t="shared" si="6"/>
        <v>0</v>
      </c>
      <c r="H13" s="15">
        <f t="shared" si="6"/>
        <v>21000000</v>
      </c>
      <c r="I13" s="15">
        <f t="shared" si="6"/>
        <v>0</v>
      </c>
      <c r="J13" s="15">
        <f t="shared" si="6"/>
        <v>0</v>
      </c>
      <c r="K13" s="15">
        <f t="shared" si="6"/>
        <v>21000000</v>
      </c>
      <c r="L13" s="15">
        <f t="shared" si="6"/>
        <v>0</v>
      </c>
      <c r="M13" s="15">
        <f>M14+M15</f>
        <v>0</v>
      </c>
      <c r="N13" s="15">
        <f>+N15</f>
        <v>0</v>
      </c>
      <c r="O13" s="14">
        <f t="shared" si="1"/>
        <v>0</v>
      </c>
      <c r="P13" s="15">
        <f>P14+P15</f>
        <v>0</v>
      </c>
      <c r="Q13" s="15">
        <f>Q14+Q15</f>
        <v>0</v>
      </c>
      <c r="R13" s="10" t="e">
        <f>+#REF!+R15</f>
        <v>#REF!</v>
      </c>
    </row>
    <row r="14" spans="1:20" ht="33" customHeight="1" x14ac:dyDescent="0.25">
      <c r="A14" s="6" t="s">
        <v>44</v>
      </c>
      <c r="B14" s="4" t="s">
        <v>21</v>
      </c>
      <c r="C14" s="4" t="s">
        <v>22</v>
      </c>
      <c r="D14" s="5" t="s">
        <v>45</v>
      </c>
      <c r="E14" s="33">
        <v>7000000</v>
      </c>
      <c r="F14" s="33">
        <v>0</v>
      </c>
      <c r="G14" s="33">
        <v>0</v>
      </c>
      <c r="H14" s="33">
        <v>7000000</v>
      </c>
      <c r="I14" s="33">
        <v>0</v>
      </c>
      <c r="J14" s="33">
        <v>0</v>
      </c>
      <c r="K14" s="33">
        <v>7000000</v>
      </c>
      <c r="L14" s="33">
        <v>0</v>
      </c>
      <c r="M14" s="17">
        <f t="shared" ref="M14" si="7">+L14/H14</f>
        <v>0</v>
      </c>
      <c r="N14" s="7">
        <v>0</v>
      </c>
      <c r="O14" s="17">
        <f t="shared" ref="O14" si="8">+N14/H14</f>
        <v>0</v>
      </c>
      <c r="P14" s="7">
        <v>0</v>
      </c>
      <c r="Q14" s="7">
        <v>0</v>
      </c>
    </row>
    <row r="15" spans="1:20" ht="33" customHeight="1" x14ac:dyDescent="0.25">
      <c r="A15" s="6" t="s">
        <v>30</v>
      </c>
      <c r="B15" s="4" t="s">
        <v>21</v>
      </c>
      <c r="C15" s="4" t="s">
        <v>31</v>
      </c>
      <c r="D15" s="5" t="s">
        <v>32</v>
      </c>
      <c r="E15" s="33">
        <v>14000000</v>
      </c>
      <c r="F15" s="33">
        <v>0</v>
      </c>
      <c r="G15" s="33">
        <v>0</v>
      </c>
      <c r="H15" s="33">
        <v>14000000</v>
      </c>
      <c r="I15" s="33">
        <v>0</v>
      </c>
      <c r="J15" s="33">
        <v>0</v>
      </c>
      <c r="K15" s="33">
        <v>14000000</v>
      </c>
      <c r="L15" s="33">
        <v>0</v>
      </c>
      <c r="M15" s="17">
        <f t="shared" si="5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6" t="s">
        <v>36</v>
      </c>
      <c r="B16" s="26" t="s">
        <v>1</v>
      </c>
      <c r="C16" s="26" t="s">
        <v>1</v>
      </c>
      <c r="D16" s="27" t="s">
        <v>1</v>
      </c>
      <c r="E16" s="15">
        <f>+E13+E11+E9+E5</f>
        <v>6520000000</v>
      </c>
      <c r="F16" s="15">
        <f t="shared" ref="F16:I16" si="9">+F5+F9+F11+F13</f>
        <v>0</v>
      </c>
      <c r="G16" s="15">
        <f t="shared" si="9"/>
        <v>0</v>
      </c>
      <c r="H16" s="15">
        <f>+H5+H9+H11+H13</f>
        <v>6520000000</v>
      </c>
      <c r="I16" s="15">
        <f t="shared" si="9"/>
        <v>0</v>
      </c>
      <c r="J16" s="15">
        <f>+J5+J9+J11+J13</f>
        <v>6289323740</v>
      </c>
      <c r="K16" s="15">
        <f>+K5+K9+K11+K13</f>
        <v>230676260</v>
      </c>
      <c r="L16" s="15">
        <f>+L5+L9+L11+L13</f>
        <v>403857484.56999999</v>
      </c>
      <c r="M16" s="14">
        <f>+L16/H16</f>
        <v>6.1941331989263805E-2</v>
      </c>
      <c r="N16" s="15">
        <f>+N5+N9+N11+N13</f>
        <v>375339754.56999999</v>
      </c>
      <c r="O16" s="16">
        <f>+N16/H16</f>
        <v>5.7567447019938649E-2</v>
      </c>
      <c r="P16" s="15">
        <f>+P5+P9+P11+P13</f>
        <v>375339754.56999999</v>
      </c>
      <c r="Q16" s="15">
        <f>+Q5+Q9+Q11+Q13</f>
        <v>375339754.56999999</v>
      </c>
      <c r="R16" s="10" t="e">
        <f>+R5+R9+R11+R13</f>
        <v>#REF!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39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39</v>
      </c>
      <c r="L18" s="21"/>
    </row>
    <row r="19" spans="1:19" ht="162.75" customHeight="1" x14ac:dyDescent="0.25">
      <c r="A19" s="25" t="s">
        <v>46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Andrea Carolina Bonilla Cuervo</cp:lastModifiedBy>
  <cp:lastPrinted>2020-11-04T18:31:42Z</cp:lastPrinted>
  <dcterms:created xsi:type="dcterms:W3CDTF">2019-07-09T20:28:37Z</dcterms:created>
  <dcterms:modified xsi:type="dcterms:W3CDTF">2023-02-01T15:48:52Z</dcterms:modified>
</cp:coreProperties>
</file>