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2\PRESUPUESTO\Informes\"/>
    </mc:Choice>
  </mc:AlternateContent>
  <bookViews>
    <workbookView xWindow="-120" yWindow="-120" windowWidth="20730" windowHeight="11160"/>
  </bookViews>
  <sheets>
    <sheet name="EJECUCION PRESUPUESTAL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1" l="1"/>
  <c r="M5" i="1"/>
  <c r="M9" i="1"/>
  <c r="M11" i="1"/>
  <c r="M13" i="1"/>
  <c r="K13" i="1"/>
  <c r="K11" i="1"/>
  <c r="E11" i="1"/>
  <c r="Q13" i="1"/>
  <c r="P13" i="1"/>
  <c r="O13" i="1"/>
  <c r="N13" i="1"/>
  <c r="L13" i="1"/>
  <c r="J13" i="1"/>
  <c r="I13" i="1"/>
  <c r="H13" i="1"/>
  <c r="O6" i="1" l="1"/>
  <c r="O8" i="1"/>
  <c r="O7" i="1"/>
  <c r="M8" i="1"/>
  <c r="M7" i="1"/>
  <c r="M6" i="1"/>
  <c r="E13" i="1"/>
  <c r="P11" i="1"/>
  <c r="E5" i="1"/>
  <c r="O14" i="1"/>
  <c r="M14" i="1" l="1"/>
  <c r="G9" i="1" l="1"/>
  <c r="O16" i="1" l="1"/>
  <c r="I11" i="1" l="1"/>
  <c r="I5" i="1"/>
  <c r="I17" i="1" l="1"/>
  <c r="P9" i="1" l="1"/>
  <c r="O15" i="1"/>
  <c r="O12" i="1"/>
  <c r="O10" i="1"/>
  <c r="M16" i="1"/>
  <c r="M15" i="1"/>
  <c r="M12" i="1"/>
  <c r="M10" i="1"/>
  <c r="P5" i="1"/>
  <c r="H11" i="1"/>
  <c r="H5" i="1"/>
  <c r="R13" i="1"/>
  <c r="G13" i="1"/>
  <c r="F13" i="1"/>
  <c r="R11" i="1"/>
  <c r="Q11" i="1"/>
  <c r="N11" i="1"/>
  <c r="L11" i="1"/>
  <c r="J11" i="1"/>
  <c r="G11" i="1"/>
  <c r="F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H17" i="1" l="1"/>
  <c r="L17" i="1"/>
  <c r="E17" i="1"/>
  <c r="N17" i="1"/>
  <c r="K17" i="1"/>
  <c r="J17" i="1"/>
  <c r="O11" i="1"/>
  <c r="Q17" i="1"/>
  <c r="P17" i="1"/>
  <c r="O9" i="1"/>
  <c r="O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<sst xmlns="http://schemas.openxmlformats.org/spreadsheetml/2006/main" count="88" uniqueCount="49">
  <si>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</si>
  <si>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</si>
  <si>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</si>
  <si>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</si>
  <si>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</si>
  <si>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</si>
  <si>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</si>
  <si>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</si>
  <si>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</si>
  <si>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</si>
  <si>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</si>
  <si>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</si>
  <si>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</si>
  <si>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</si>
  <si>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</si>
  <si>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</si>
  <si>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</si>
  <si>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</si>
  <si>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</si>
  <si>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</si>
  <si>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</si>
  <si>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</si>
  <si>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</si>
  <si>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</si>
  <si>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</si>
  <si>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</si>
  <si>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</si>
  <si>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</si>
  <si>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</si>
  <si>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</si>
  <si>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</si>
  <si>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</si>
  <si>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</si>
  <si>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</si>
  <si>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</si>
  <si>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</si>
  <si>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</si>
  <si>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</si>
  <si>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</si>
  <si>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</si>
  <si>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</si>
  <si>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</si>
  <si>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</si>
  <si>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A-02</t>
  </si>
  <si>
    <t>ADQUISICIÓN DE BIENES  Y SERVICIOS</t>
  </si>
  <si>
    <t>A-08-01</t>
  </si>
  <si>
    <t>IMPUESTOS</t>
  </si>
  <si>
    <t xml:space="preserve">Abril </t>
  </si>
  <si>
    <t xml:space="preserve">Al cierre del mes de abril de 2022, se presenta la siguiente ejecución presupuestal:
Gastos de Personal: Representa los gastos asociados con el personal vinculado a la planta de la URF. La apropiación asignada: $5.777.000.000, valor comprometido: $1.840.453.055 para una ejecución del 31,86%, valor obligaciones: $1.840.453.055 para una ejecución del 31,86%. 
Adquisición de Bienes y Servicios: Representa los gastos asociados a la compra de bienes y a la contratación de servicios necesarios para el cumplimiento de las funciones de la URF. La apropiación asignada: $276.000.000,  valor comprometido: $127.686.310,44 para una ejecución del 46,26%, valor obligaciones: $14.048.078,61 para una ejecución del 5.09%.
Transferencias Corrientes: Representa los gastos a las incapacidades y licencias presentadas por los funcionarios de la URF. La apropiación asignada: $10.000.000, valor comprometido: $559.563,00 para una ejecución del 5,60%, valor obligaciones: $559.563,00 para una ejecución del 5,60%. 
Gastos por tributos, multas, sanciones e intereses de mora: Representa los gastos que por mandato legal debe realizar la URF. La apropiación asignada: $25.000.000, valor comprometid: $3.899.800,00 para una ejecucción del 15,60%, valor obligaciones: $3.899.800,00 para una ejecucción del 15,60%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</si>
</sst>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\ #,##0.00;\-&quot;$&quot;\ #,##0.00"/>
    <numFmt numFmtId="43" formatCode="_-* #,##0.00_-;\-* #,##0.00_-;_-* &quot;-&quot;??_-;_-@_-"/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6" fontId="12" fillId="0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7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43" fontId="3" fillId="0" borderId="0" xfId="3" applyFont="1" applyFill="1" applyBorder="1"/>
    <xf numFmtId="10" fontId="3" fillId="0" borderId="0" xfId="1" applyNumberFormat="1" applyFont="1" applyFill="1" applyBorder="1"/>
    <xf numFmtId="10" fontId="3" fillId="0" borderId="0" xfId="0" applyNumberFormat="1" applyFont="1" applyFill="1" applyBorder="1"/>
  </cellXfs>
  <cellStyles count="4">
    <cellStyle name="Millares" xfId="3" builtin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G15" zoomScale="85" zoomScaleNormal="85" workbookViewId="0">
      <selection activeCell="P17" sqref="P17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9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2022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>
        <v>971927</v>
      </c>
      <c r="M1" s="2">
        <v>9.7192700000000007E-2</v>
      </c>
      <c r="N1" s="2">
        <v>460839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47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42</v>
      </c>
      <c r="J4" s="12" t="s">
        <v>13</v>
      </c>
      <c r="K4" s="12" t="s">
        <v>14</v>
      </c>
      <c r="L4" s="12" t="s">
        <v>15</v>
      </c>
      <c r="M4" s="12" t="s">
        <v>39</v>
      </c>
      <c r="N4" s="12" t="s">
        <v>16</v>
      </c>
      <c r="O4" s="12" t="s">
        <v>39</v>
      </c>
      <c r="P4" s="12" t="s">
        <v>17</v>
      </c>
      <c r="Q4" s="12" t="s">
        <v>18</v>
      </c>
    </row>
    <row r="5" spans="1:20" ht="30" customHeight="1" x14ac:dyDescent="0.25">
      <c r="A5" s="29" t="s">
        <v>35</v>
      </c>
      <c r="B5" s="29"/>
      <c r="C5" s="29"/>
      <c r="D5" s="30"/>
      <c r="E5" s="13">
        <f>+E6+E7+E8</f>
        <v>5777000000</v>
      </c>
      <c r="F5" s="13">
        <f t="shared" ref="F5:R5" si="0">+F6+F7+F8</f>
        <v>0</v>
      </c>
      <c r="G5" s="13">
        <f t="shared" si="0"/>
        <v>0</v>
      </c>
      <c r="H5" s="13">
        <f>+H6+H7+H8</f>
        <v>5777000000</v>
      </c>
      <c r="I5" s="13">
        <f>+I6+I7+I8</f>
        <v>0</v>
      </c>
      <c r="J5" s="13">
        <f t="shared" si="0"/>
        <v>5777000000</v>
      </c>
      <c r="K5" s="13">
        <f t="shared" si="0"/>
        <v>0</v>
      </c>
      <c r="L5" s="13">
        <f>+L6+L7+L8</f>
        <v>1840453055</v>
      </c>
      <c r="M5" s="14">
        <f>+L5/H5</f>
        <v>0.31858283797818937</v>
      </c>
      <c r="N5" s="13">
        <f t="shared" si="0"/>
        <v>1840453055</v>
      </c>
      <c r="O5" s="14">
        <f>+N5/H5</f>
        <v>0.31858283797818937</v>
      </c>
      <c r="P5" s="13">
        <f t="shared" si="0"/>
        <v>1840453055</v>
      </c>
      <c r="Q5" s="13">
        <f t="shared" si="0"/>
        <v>1840453055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3905000000</v>
      </c>
      <c r="F6" s="7">
        <v>0</v>
      </c>
      <c r="G6" s="7">
        <v>0</v>
      </c>
      <c r="H6" s="7">
        <v>3905000000</v>
      </c>
      <c r="I6" s="7">
        <v>0</v>
      </c>
      <c r="J6" s="21">
        <v>3905000000</v>
      </c>
      <c r="K6" s="18">
        <v>0</v>
      </c>
      <c r="L6" s="22">
        <v>1253268133</v>
      </c>
      <c r="M6" s="17">
        <f>+L6/H6</f>
        <v>0.32093934263764407</v>
      </c>
      <c r="N6" s="22">
        <v>1253268133</v>
      </c>
      <c r="O6" s="17">
        <f t="shared" ref="O6:O16" si="1">+N6/H6</f>
        <v>0.32093934263764407</v>
      </c>
      <c r="P6" s="22">
        <v>1253268133</v>
      </c>
      <c r="Q6" s="22">
        <v>1253268133</v>
      </c>
      <c r="T6" s="19" t="s">
        <v>41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1406000000</v>
      </c>
      <c r="F7" s="7">
        <v>0</v>
      </c>
      <c r="G7" s="7">
        <v>0</v>
      </c>
      <c r="H7" s="7">
        <v>1406000000</v>
      </c>
      <c r="I7" s="7">
        <v>0</v>
      </c>
      <c r="J7" s="22">
        <v>1406000000</v>
      </c>
      <c r="K7" s="18">
        <v>0</v>
      </c>
      <c r="L7" s="22">
        <v>454651934</v>
      </c>
      <c r="M7" s="17">
        <f t="shared" ref="M7:M8" si="2">+L7/H7</f>
        <v>0.32336552916073968</v>
      </c>
      <c r="N7" s="22">
        <v>454651934</v>
      </c>
      <c r="O7" s="17">
        <f t="shared" si="1"/>
        <v>0.32336552916073968</v>
      </c>
      <c r="P7" s="22">
        <v>454651934</v>
      </c>
      <c r="Q7" s="22">
        <v>454651934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466000000</v>
      </c>
      <c r="F8" s="7">
        <v>0</v>
      </c>
      <c r="G8" s="7">
        <v>0</v>
      </c>
      <c r="H8" s="7">
        <v>466000000</v>
      </c>
      <c r="I8" s="7">
        <v>0</v>
      </c>
      <c r="J8" s="22">
        <v>466000000</v>
      </c>
      <c r="K8" s="18">
        <v>0</v>
      </c>
      <c r="L8" s="22">
        <v>132532988</v>
      </c>
      <c r="M8" s="17">
        <f t="shared" si="2"/>
        <v>0.28440555364806869</v>
      </c>
      <c r="N8" s="22">
        <v>132532988</v>
      </c>
      <c r="O8" s="17">
        <f t="shared" si="1"/>
        <v>0.28440555364806869</v>
      </c>
      <c r="P8" s="22">
        <v>132532988</v>
      </c>
      <c r="Q8" s="22">
        <v>132532988</v>
      </c>
    </row>
    <row r="9" spans="1:20" ht="29.25" customHeight="1" x14ac:dyDescent="0.25">
      <c r="A9" s="26" t="s">
        <v>40</v>
      </c>
      <c r="B9" s="26"/>
      <c r="C9" s="26"/>
      <c r="D9" s="27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181759562</v>
      </c>
      <c r="K9" s="15">
        <f t="shared" si="3"/>
        <v>94240438</v>
      </c>
      <c r="L9" s="15">
        <f t="shared" si="3"/>
        <v>127686310.44</v>
      </c>
      <c r="M9" s="14">
        <f>+L9/H9</f>
        <v>0.4626315595652174</v>
      </c>
      <c r="N9" s="15">
        <f t="shared" si="3"/>
        <v>14048078.609999999</v>
      </c>
      <c r="O9" s="14">
        <f t="shared" si="1"/>
        <v>5.0898835543478259E-2</v>
      </c>
      <c r="P9" s="15">
        <f t="shared" si="3"/>
        <v>14048078.609999999</v>
      </c>
      <c r="Q9" s="15">
        <f t="shared" si="3"/>
        <v>14048078.609999999</v>
      </c>
      <c r="R9" s="10">
        <f t="shared" si="3"/>
        <v>0</v>
      </c>
    </row>
    <row r="10" spans="1:20" ht="33" customHeight="1" x14ac:dyDescent="0.25">
      <c r="A10" s="6" t="s">
        <v>43</v>
      </c>
      <c r="B10" s="4" t="s">
        <v>21</v>
      </c>
      <c r="C10" s="4" t="s">
        <v>22</v>
      </c>
      <c r="D10" s="5" t="s">
        <v>44</v>
      </c>
      <c r="E10" s="7">
        <v>276000000</v>
      </c>
      <c r="F10" s="7">
        <v>0</v>
      </c>
      <c r="G10" s="7">
        <v>0</v>
      </c>
      <c r="H10" s="7">
        <v>276000000</v>
      </c>
      <c r="I10" s="18">
        <v>0</v>
      </c>
      <c r="J10" s="22">
        <v>181759562</v>
      </c>
      <c r="K10" s="18">
        <v>94240438</v>
      </c>
      <c r="L10" s="22">
        <v>127686310.44</v>
      </c>
      <c r="M10" s="17">
        <f>+L10/H10</f>
        <v>0.4626315595652174</v>
      </c>
      <c r="N10" s="22">
        <v>14048078.609999999</v>
      </c>
      <c r="O10" s="17">
        <f t="shared" si="1"/>
        <v>5.0898835543478259E-2</v>
      </c>
      <c r="P10" s="22">
        <v>14048078.609999999</v>
      </c>
      <c r="Q10" s="22">
        <v>14048078.609999999</v>
      </c>
    </row>
    <row r="11" spans="1:20" ht="33" customHeight="1" x14ac:dyDescent="0.25">
      <c r="A11" s="26" t="s">
        <v>36</v>
      </c>
      <c r="B11" s="26"/>
      <c r="C11" s="26"/>
      <c r="D11" s="27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559563</v>
      </c>
      <c r="M11" s="14">
        <f>+L11/H11</f>
        <v>5.59563E-2</v>
      </c>
      <c r="N11" s="15">
        <f t="shared" si="4"/>
        <v>559563</v>
      </c>
      <c r="O11" s="14">
        <f t="shared" si="1"/>
        <v>5.59563E-2</v>
      </c>
      <c r="P11" s="15">
        <f>+P12</f>
        <v>559563</v>
      </c>
      <c r="Q11" s="15">
        <f t="shared" si="4"/>
        <v>559563</v>
      </c>
      <c r="R11" s="10">
        <f t="shared" si="4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7">
        <v>10000000</v>
      </c>
      <c r="F12" s="7">
        <v>0</v>
      </c>
      <c r="G12" s="7">
        <v>0</v>
      </c>
      <c r="H12" s="7">
        <v>10000000</v>
      </c>
      <c r="I12" s="7">
        <v>0</v>
      </c>
      <c r="J12" s="22">
        <v>10000000</v>
      </c>
      <c r="K12" s="18">
        <v>0</v>
      </c>
      <c r="L12" s="22">
        <v>559563</v>
      </c>
      <c r="M12" s="17">
        <f t="shared" ref="M11:M16" si="5">+L12/H12</f>
        <v>5.59563E-2</v>
      </c>
      <c r="N12" s="22">
        <v>559563</v>
      </c>
      <c r="O12" s="17">
        <f t="shared" si="1"/>
        <v>5.59563E-2</v>
      </c>
      <c r="P12" s="7">
        <v>559563</v>
      </c>
      <c r="Q12" s="7">
        <v>559563</v>
      </c>
    </row>
    <row r="13" spans="1:20" ht="41.25" customHeight="1" x14ac:dyDescent="0.25">
      <c r="A13" s="31" t="s">
        <v>37</v>
      </c>
      <c r="B13" s="31"/>
      <c r="C13" s="31"/>
      <c r="D13" s="32"/>
      <c r="E13" s="15">
        <f>E14+E15+E16</f>
        <v>25000000</v>
      </c>
      <c r="F13" s="15">
        <f t="shared" ref="F13:R13" si="6">+F15+F16</f>
        <v>0</v>
      </c>
      <c r="G13" s="15">
        <f t="shared" si="6"/>
        <v>0</v>
      </c>
      <c r="H13" s="15">
        <f>H14+H15+H16</f>
        <v>25000000</v>
      </c>
      <c r="I13" s="15">
        <f>+I15+I16+I14</f>
        <v>0</v>
      </c>
      <c r="J13" s="15">
        <f>+J15+J16+J14</f>
        <v>3899800</v>
      </c>
      <c r="K13" s="15">
        <f>K14+K15+K16</f>
        <v>21100200</v>
      </c>
      <c r="L13" s="15">
        <f>+L15+L16+L14</f>
        <v>3899800</v>
      </c>
      <c r="M13" s="14">
        <f>+L13/H13</f>
        <v>0.15599199999999999</v>
      </c>
      <c r="N13" s="15">
        <f>+N15+N16+N14</f>
        <v>3899800</v>
      </c>
      <c r="O13" s="14">
        <f>+N13/H13</f>
        <v>0.15599199999999999</v>
      </c>
      <c r="P13" s="15">
        <f>+P15+P16+P14</f>
        <v>3899800</v>
      </c>
      <c r="Q13" s="15">
        <f>+Q15+Q16+Q14</f>
        <v>3899800</v>
      </c>
      <c r="R13" s="10">
        <f t="shared" si="6"/>
        <v>0</v>
      </c>
    </row>
    <row r="14" spans="1:20" ht="33" customHeight="1" x14ac:dyDescent="0.25">
      <c r="A14" s="6" t="s">
        <v>45</v>
      </c>
      <c r="B14" s="4" t="s">
        <v>21</v>
      </c>
      <c r="C14" s="4" t="s">
        <v>22</v>
      </c>
      <c r="D14" s="5" t="s">
        <v>46</v>
      </c>
      <c r="E14" s="7">
        <v>6000000</v>
      </c>
      <c r="F14" s="7">
        <v>0</v>
      </c>
      <c r="G14" s="7">
        <v>0</v>
      </c>
      <c r="H14" s="7">
        <v>6000000</v>
      </c>
      <c r="I14" s="7">
        <v>0</v>
      </c>
      <c r="J14" s="7">
        <v>3899800</v>
      </c>
      <c r="K14" s="18">
        <v>2100200</v>
      </c>
      <c r="L14" s="7">
        <v>3899800</v>
      </c>
      <c r="M14" s="17">
        <f t="shared" ref="M14" si="7">+L14/H14</f>
        <v>0.64996666666666669</v>
      </c>
      <c r="N14" s="7">
        <v>3899800</v>
      </c>
      <c r="O14" s="17">
        <f t="shared" ref="O14" si="8">+N14/H14</f>
        <v>0.64996666666666669</v>
      </c>
      <c r="P14" s="7">
        <v>3899800</v>
      </c>
      <c r="Q14" s="7">
        <v>3899800</v>
      </c>
    </row>
    <row r="15" spans="1:20" ht="33" customHeight="1" x14ac:dyDescent="0.25">
      <c r="A15" s="6" t="s">
        <v>30</v>
      </c>
      <c r="B15" s="4" t="s">
        <v>21</v>
      </c>
      <c r="C15" s="4" t="s">
        <v>22</v>
      </c>
      <c r="D15" s="5" t="s">
        <v>31</v>
      </c>
      <c r="E15" s="7">
        <v>3000000</v>
      </c>
      <c r="F15" s="7">
        <v>0</v>
      </c>
      <c r="G15" s="7">
        <v>0</v>
      </c>
      <c r="H15" s="7">
        <v>3000000</v>
      </c>
      <c r="I15" s="7">
        <v>0</v>
      </c>
      <c r="J15" s="7">
        <v>0</v>
      </c>
      <c r="K15" s="18">
        <v>3000000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3" customHeight="1" x14ac:dyDescent="0.25">
      <c r="A16" s="6" t="s">
        <v>32</v>
      </c>
      <c r="B16" s="4" t="s">
        <v>21</v>
      </c>
      <c r="C16" s="4" t="s">
        <v>33</v>
      </c>
      <c r="D16" s="5" t="s">
        <v>34</v>
      </c>
      <c r="E16" s="7">
        <v>16000000</v>
      </c>
      <c r="F16" s="7">
        <v>0</v>
      </c>
      <c r="G16" s="7">
        <v>0</v>
      </c>
      <c r="H16" s="7">
        <v>16000000</v>
      </c>
      <c r="I16" s="7">
        <v>0</v>
      </c>
      <c r="J16" s="21">
        <v>0</v>
      </c>
      <c r="K16" s="18">
        <v>16000000</v>
      </c>
      <c r="L16" s="21">
        <v>0</v>
      </c>
      <c r="M16" s="17">
        <f t="shared" si="5"/>
        <v>0</v>
      </c>
      <c r="N16" s="21">
        <v>0</v>
      </c>
      <c r="O16" s="17">
        <f t="shared" si="1"/>
        <v>0</v>
      </c>
      <c r="P16" s="21">
        <v>0</v>
      </c>
      <c r="Q16" s="21">
        <v>0</v>
      </c>
    </row>
    <row r="17" spans="1:19" ht="30.75" customHeight="1" x14ac:dyDescent="0.25">
      <c r="A17" s="26" t="s">
        <v>38</v>
      </c>
      <c r="B17" s="26" t="s">
        <v>1</v>
      </c>
      <c r="C17" s="26" t="s">
        <v>1</v>
      </c>
      <c r="D17" s="27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0</v>
      </c>
      <c r="H17" s="15">
        <f>+H5+H9+H11+H13</f>
        <v>6088000000</v>
      </c>
      <c r="I17" s="15">
        <f t="shared" si="9"/>
        <v>0</v>
      </c>
      <c r="J17" s="15">
        <f>+J5+J9+J11+J13</f>
        <v>5972659362</v>
      </c>
      <c r="K17" s="15">
        <f>+K5+K9+K11+K13</f>
        <v>115340638</v>
      </c>
      <c r="L17" s="15">
        <f>+L5+L9+L11+L13</f>
        <v>1972598728.4400001</v>
      </c>
      <c r="M17" s="14">
        <f>+L17/H17</f>
        <v>0.32401424580157689</v>
      </c>
      <c r="N17" s="15">
        <f>+N5+N9+N11+N13</f>
        <v>1858960496.6099999</v>
      </c>
      <c r="O17" s="16">
        <f>+N17/H17</f>
        <v>0.30534830759034165</v>
      </c>
      <c r="P17" s="15">
        <f>+P5+P9+P11+P13</f>
        <v>1858960496.6099999</v>
      </c>
      <c r="Q17" s="15">
        <f>+Q5+Q9+Q11+Q13</f>
        <v>1858960496.6099999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23"/>
      <c r="F18" s="23"/>
      <c r="G18" s="23"/>
      <c r="H18" s="23"/>
      <c r="I18" s="23"/>
      <c r="J18" s="23"/>
      <c r="K18" s="23"/>
      <c r="L18" s="23"/>
      <c r="M18" s="8"/>
      <c r="N18" s="23"/>
      <c r="O18" s="8"/>
      <c r="P18" s="23"/>
      <c r="Q18" s="23"/>
    </row>
    <row r="19" spans="1:19" x14ac:dyDescent="0.25"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9" ht="162.75" customHeight="1" x14ac:dyDescent="0.25">
      <c r="A20" s="25" t="s">
        <v>48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2" spans="1:19" x14ac:dyDescent="0.25">
      <c r="F22" s="33"/>
      <c r="G22" s="34"/>
    </row>
    <row r="23" spans="1:19" x14ac:dyDescent="0.25">
      <c r="F23" s="33"/>
      <c r="G23" s="34"/>
    </row>
    <row r="24" spans="1:19" x14ac:dyDescent="0.25">
      <c r="F24" s="33"/>
      <c r="G24" s="35"/>
    </row>
    <row r="25" spans="1:19" x14ac:dyDescent="0.25">
      <c r="G25" s="35"/>
    </row>
    <row r="26" spans="1:19" x14ac:dyDescent="0.25">
      <c r="F26" s="33"/>
      <c r="G26" s="34"/>
      <c r="I26" s="33"/>
      <c r="J26" s="34"/>
    </row>
    <row r="27" spans="1:19" x14ac:dyDescent="0.25">
      <c r="F27" s="33"/>
      <c r="G27" s="34"/>
      <c r="I27" s="33"/>
      <c r="J27" s="34"/>
    </row>
    <row r="28" spans="1:19" x14ac:dyDescent="0.25">
      <c r="F28" s="33"/>
      <c r="G28" s="35"/>
      <c r="I28" s="33"/>
    </row>
    <row r="29" spans="1:19" x14ac:dyDescent="0.25">
      <c r="G29" s="35"/>
    </row>
    <row r="30" spans="1:19" x14ac:dyDescent="0.25">
      <c r="F30" s="33"/>
      <c r="G30" s="34"/>
    </row>
    <row r="31" spans="1:19" x14ac:dyDescent="0.25">
      <c r="F31" s="33"/>
      <c r="G31" s="34"/>
    </row>
    <row r="32" spans="1:19" x14ac:dyDescent="0.25">
      <c r="F32" s="33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Andrea Carolina Bonilla Cuervo</cp:lastModifiedBy>
  <cp:lastPrinted>2020-11-04T18:31:42Z</cp:lastPrinted>
  <dcterms:created xsi:type="dcterms:W3CDTF">2019-07-09T20:28:37Z</dcterms:created>
  <dcterms:modified xsi:type="dcterms:W3CDTF">2022-05-02T18:21:43Z</dcterms:modified>
</cp:coreProperties>
</file>