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<sst xmlns="http://schemas.openxmlformats.org/spreadsheetml/2006/main" count="95" uniqueCount="46">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</sst>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&quot;$&quot;#,##0.0000"/>
    <numFmt numFmtId="167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4" fillId="0" borderId="1" xfId="0" applyNumberFormat="1" applyFont="1" applyFill="1" applyBorder="1" applyAlignment="1">
      <alignment horizontal="right" vertical="center" wrapText="1" readingOrder="1"/>
    </xf>
    <xf numFmtId="167" fontId="12" fillId="0" borderId="1" xfId="0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G8" workbookViewId="0">
      <selection activeCell="P17" sqref="P17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7" t="s">
        <v>19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8" t="s">
        <v>37</v>
      </c>
      <c r="B5" s="28"/>
      <c r="C5" s="28"/>
      <c r="D5" s="29"/>
      <c r="E5" s="13">
        <f>+E6+E7+E8</f>
        <v>5451000000</v>
      </c>
      <c r="F5" s="13">
        <f t="shared" ref="F5:R5" si="0">+F6+F7+F8</f>
        <v>212000000</v>
      </c>
      <c r="G5" s="13">
        <f t="shared" si="0"/>
        <v>0</v>
      </c>
      <c r="H5" s="13">
        <f>+H6+H7+H8</f>
        <v>5663000000</v>
      </c>
      <c r="I5" s="13">
        <f>+I6+I7+I8</f>
        <v>0</v>
      </c>
      <c r="J5" s="13">
        <f t="shared" si="0"/>
        <v>5451000000</v>
      </c>
      <c r="K5" s="13">
        <f t="shared" si="0"/>
        <v>212000000</v>
      </c>
      <c r="L5" s="13">
        <f t="shared" si="0"/>
        <v>5103287614</v>
      </c>
      <c r="M5" s="14">
        <f>+L5/H5</f>
        <v>0.90116327282359177</v>
      </c>
      <c r="N5" s="13">
        <f t="shared" si="0"/>
        <v>5103287614</v>
      </c>
      <c r="O5" s="14">
        <f>+N5/H5</f>
        <v>0.90116327282359177</v>
      </c>
      <c r="P5" s="13">
        <f t="shared" si="0"/>
        <v>5103287614</v>
      </c>
      <c r="Q5" s="13">
        <f t="shared" si="0"/>
        <v>5103287614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174000000</v>
      </c>
      <c r="G6" s="7">
        <v>0</v>
      </c>
      <c r="H6" s="7">
        <v>3813000000</v>
      </c>
      <c r="I6" s="7">
        <v>0</v>
      </c>
      <c r="J6" s="7">
        <v>3639000000</v>
      </c>
      <c r="K6" s="18">
        <f>+H6-J6</f>
        <v>174000000</v>
      </c>
      <c r="L6" s="23">
        <v>3503624534</v>
      </c>
      <c r="M6" s="17">
        <f>+L6/H6</f>
        <v>0.91886297770784164</v>
      </c>
      <c r="N6" s="23">
        <v>3503624534</v>
      </c>
      <c r="O6" s="17">
        <f t="shared" ref="O6:O15" si="1">+N6/H6</f>
        <v>0.91886297770784164</v>
      </c>
      <c r="P6" s="23">
        <v>3503624534</v>
      </c>
      <c r="Q6" s="23">
        <v>3503624534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38000000</v>
      </c>
      <c r="G7" s="7">
        <v>0</v>
      </c>
      <c r="H7" s="7">
        <v>1349000000</v>
      </c>
      <c r="I7" s="7">
        <v>0</v>
      </c>
      <c r="J7" s="7">
        <v>1311000000</v>
      </c>
      <c r="K7" s="18">
        <f>+H7-J7</f>
        <v>38000000</v>
      </c>
      <c r="L7" s="24">
        <v>1227490155</v>
      </c>
      <c r="M7" s="17">
        <f t="shared" ref="M7:M8" si="2">+L7/H7</f>
        <v>0.90992598591549301</v>
      </c>
      <c r="N7" s="24">
        <v>1227490155</v>
      </c>
      <c r="O7" s="17">
        <f t="shared" si="1"/>
        <v>0.90992598591549301</v>
      </c>
      <c r="P7" s="24">
        <v>1227490155</v>
      </c>
      <c r="Q7" s="24">
        <v>1227490155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24">
        <v>372172925</v>
      </c>
      <c r="M8" s="17">
        <f t="shared" si="2"/>
        <v>0.74286012974051896</v>
      </c>
      <c r="N8" s="24">
        <v>372172925</v>
      </c>
      <c r="O8" s="17">
        <f t="shared" si="1"/>
        <v>0.74286012974051896</v>
      </c>
      <c r="P8" s="24">
        <v>372172925</v>
      </c>
      <c r="Q8" s="24">
        <v>372172925</v>
      </c>
    </row>
    <row r="9" spans="1:20" ht="29.25" customHeight="1" x14ac:dyDescent="0.25">
      <c r="A9" s="25" t="s">
        <v>42</v>
      </c>
      <c r="B9" s="25"/>
      <c r="C9" s="25"/>
      <c r="D9" s="26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235164346</v>
      </c>
      <c r="K9" s="15">
        <f t="shared" si="3"/>
        <v>1835654</v>
      </c>
      <c r="L9" s="15">
        <f t="shared" si="3"/>
        <v>233441221</v>
      </c>
      <c r="M9" s="14">
        <f>+L9/H9</f>
        <v>0.81909200350877198</v>
      </c>
      <c r="N9" s="15">
        <f t="shared" si="3"/>
        <v>112126318</v>
      </c>
      <c r="O9" s="14">
        <f t="shared" si="1"/>
        <v>0.39342567719298244</v>
      </c>
      <c r="P9" s="15">
        <f t="shared" si="3"/>
        <v>112126318</v>
      </c>
      <c r="Q9" s="15">
        <f t="shared" si="3"/>
        <v>108401318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23">
        <v>235164346</v>
      </c>
      <c r="K10" s="18">
        <f>+H10-I10-J10</f>
        <v>1835654</v>
      </c>
      <c r="L10" s="24">
        <v>233441221</v>
      </c>
      <c r="M10" s="17">
        <f>+L10/H10</f>
        <v>0.81909200350877198</v>
      </c>
      <c r="N10" s="24">
        <v>112126318</v>
      </c>
      <c r="O10" s="17">
        <f t="shared" si="1"/>
        <v>0.39342567719298244</v>
      </c>
      <c r="P10" s="24">
        <v>112126318</v>
      </c>
      <c r="Q10" s="23">
        <v>108401318</v>
      </c>
    </row>
    <row r="11" spans="1:20" ht="33" customHeight="1" x14ac:dyDescent="0.25">
      <c r="A11" s="25" t="s">
        <v>38</v>
      </c>
      <c r="B11" s="25"/>
      <c r="C11" s="25"/>
      <c r="D11" s="26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23">
        <v>23529402</v>
      </c>
      <c r="K12" s="18">
        <f>+H12-J12</f>
        <v>18370598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30" t="s">
        <v>39</v>
      </c>
      <c r="B13" s="30"/>
      <c r="C13" s="30"/>
      <c r="D13" s="31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15423103</v>
      </c>
      <c r="K13" s="15">
        <f t="shared" si="6"/>
        <v>7382897</v>
      </c>
      <c r="L13" s="15">
        <f t="shared" si="6"/>
        <v>11339153</v>
      </c>
      <c r="M13" s="14">
        <f t="shared" si="5"/>
        <v>0.49720042971147943</v>
      </c>
      <c r="N13" s="15">
        <f t="shared" si="6"/>
        <v>11339153</v>
      </c>
      <c r="O13" s="14">
        <f t="shared" si="1"/>
        <v>0.49720042971147943</v>
      </c>
      <c r="P13" s="15">
        <f t="shared" si="6"/>
        <v>11339153</v>
      </c>
      <c r="Q13" s="15">
        <f t="shared" si="6"/>
        <v>11339153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24">
        <v>11221153</v>
      </c>
      <c r="K15" s="18">
        <f t="shared" si="7"/>
        <v>6278847</v>
      </c>
      <c r="L15" s="24">
        <v>11221153</v>
      </c>
      <c r="M15" s="17">
        <f t="shared" si="5"/>
        <v>0.64120874285714291</v>
      </c>
      <c r="N15" s="24">
        <v>11221153</v>
      </c>
      <c r="O15" s="17">
        <f t="shared" si="1"/>
        <v>0.64120874285714291</v>
      </c>
      <c r="P15" s="24">
        <v>11221153</v>
      </c>
      <c r="Q15" s="24">
        <v>11221153</v>
      </c>
    </row>
    <row r="16" spans="1:20" ht="30.75" customHeight="1" x14ac:dyDescent="0.25">
      <c r="A16" s="25" t="s">
        <v>40</v>
      </c>
      <c r="B16" s="25" t="s">
        <v>1</v>
      </c>
      <c r="C16" s="25" t="s">
        <v>1</v>
      </c>
      <c r="D16" s="26" t="s">
        <v>1</v>
      </c>
      <c r="E16" s="15">
        <f>+E13+E11+E9+E5</f>
        <v>5800706000</v>
      </c>
      <c r="F16" s="15">
        <f t="shared" ref="F16:I16" si="8">+F5+F9+F11+F13</f>
        <v>217100000</v>
      </c>
      <c r="G16" s="15">
        <f t="shared" si="8"/>
        <v>5100000</v>
      </c>
      <c r="H16" s="15">
        <f t="shared" si="8"/>
        <v>6012706000</v>
      </c>
      <c r="I16" s="15">
        <f t="shared" si="8"/>
        <v>48000000</v>
      </c>
      <c r="J16" s="15">
        <f>+J5+J9+J11+J13</f>
        <v>5725116851</v>
      </c>
      <c r="K16" s="15">
        <f>+K5+K9+K11+K13</f>
        <v>239589149</v>
      </c>
      <c r="L16" s="15">
        <f>+L5+L9+L11+L13</f>
        <v>5348921593</v>
      </c>
      <c r="M16" s="14">
        <f>+L16/H16</f>
        <v>0.88960304944229773</v>
      </c>
      <c r="N16" s="15">
        <f>+N5+N9+N11+N13</f>
        <v>5227606690</v>
      </c>
      <c r="O16" s="16">
        <f>+N16/H16</f>
        <v>0.8694266258819241</v>
      </c>
      <c r="P16" s="15">
        <f>+P5+P9+P11+P13</f>
        <v>5227606690</v>
      </c>
      <c r="Q16" s="15">
        <f>+Q5+Q9+Q11+Q13</f>
        <v>5223881690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9" spans="1:17" x14ac:dyDescent="0.25">
      <c r="L19" s="21"/>
    </row>
    <row r="20" spans="1:17" x14ac:dyDescent="0.25">
      <c r="L20" s="22"/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2020-12-03T16:28:20Z</dcterms:modified>
</cp:coreProperties>
</file>