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0\PRESUPUESTO\INFORMES\"/>
    </mc:Choice>
  </mc:AlternateContent>
  <bookViews>
    <workbookView xWindow="0" yWindow="0" windowWidth="24000" windowHeight="9735"/>
  </bookViews>
  <sheets>
    <sheet name="EJECUCION PRESUPUESTAL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K14" i="1" s="1"/>
  <c r="H12" i="1"/>
  <c r="I13" i="1"/>
  <c r="I11" i="1"/>
  <c r="I5" i="1"/>
  <c r="K15" i="1"/>
  <c r="K10" i="1"/>
  <c r="I9" i="1"/>
  <c r="I16" i="1" l="1"/>
  <c r="K12" i="1"/>
  <c r="K8" i="1"/>
  <c r="K7" i="1" l="1"/>
  <c r="K6" i="1"/>
  <c r="P13" i="1" l="1"/>
  <c r="P11" i="1"/>
  <c r="P9" i="1"/>
  <c r="O15" i="1"/>
  <c r="O14" i="1"/>
  <c r="O12" i="1"/>
  <c r="O10" i="1"/>
  <c r="O8" i="1"/>
  <c r="O7" i="1"/>
  <c r="O6" i="1"/>
  <c r="M15" i="1"/>
  <c r="M14" i="1"/>
  <c r="M12" i="1"/>
  <c r="M10" i="1"/>
  <c r="M8" i="1"/>
  <c r="M7" i="1"/>
  <c r="M6" i="1"/>
  <c r="P5" i="1"/>
  <c r="L5" i="1"/>
  <c r="H13" i="1"/>
  <c r="H11" i="1"/>
  <c r="H9" i="1"/>
  <c r="H5" i="1"/>
  <c r="R13" i="1"/>
  <c r="Q13" i="1"/>
  <c r="N13" i="1"/>
  <c r="L13" i="1"/>
  <c r="K13" i="1"/>
  <c r="J13" i="1"/>
  <c r="G13" i="1"/>
  <c r="F13" i="1"/>
  <c r="E13" i="1"/>
  <c r="R11" i="1"/>
  <c r="Q11" i="1"/>
  <c r="N11" i="1"/>
  <c r="L11" i="1"/>
  <c r="K11" i="1"/>
  <c r="J11" i="1"/>
  <c r="G11" i="1"/>
  <c r="F11" i="1"/>
  <c r="E11" i="1"/>
  <c r="R9" i="1"/>
  <c r="Q9" i="1"/>
  <c r="N9" i="1"/>
  <c r="L9" i="1"/>
  <c r="K9" i="1"/>
  <c r="J9" i="1"/>
  <c r="G9" i="1"/>
  <c r="F9" i="1"/>
  <c r="E9" i="1"/>
  <c r="R5" i="1"/>
  <c r="Q5" i="1"/>
  <c r="N5" i="1"/>
  <c r="K5" i="1"/>
  <c r="J5" i="1"/>
  <c r="G5" i="1"/>
  <c r="F5" i="1"/>
  <c r="E5" i="1"/>
  <c r="M13" i="1" l="1"/>
  <c r="E16" i="1"/>
  <c r="O13" i="1"/>
  <c r="M11" i="1"/>
  <c r="N16" i="1"/>
  <c r="K16" i="1"/>
  <c r="J16" i="1"/>
  <c r="O11" i="1"/>
  <c r="Q16" i="1"/>
  <c r="P16" i="1"/>
  <c r="L16" i="1"/>
  <c r="M9" i="1"/>
  <c r="O9" i="1"/>
  <c r="H16" i="1"/>
  <c r="O5" i="1"/>
  <c r="M5" i="1"/>
  <c r="F16" i="1"/>
  <c r="R16" i="1"/>
  <c r="G16" i="1"/>
  <c r="O16" i="1" l="1"/>
  <c r="M16" i="1"/>
</calcChain>
</file>

<file path=xl/sharedStrings.xml><?xml version="1.0" encoding="utf-8"?>
<sst xmlns="http://schemas.openxmlformats.org/spreadsheetml/2006/main" count="95" uniqueCount="46">
  <si>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</si>
  <si>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</si>
  <si>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</si>
  <si>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</si>
  <si>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</si>
  <si>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</si>
  <si>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</si>
  <si>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</si>
  <si>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</si>
  <si>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</si>
  <si>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</si>
  <si>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</si>
  <si>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</si>
  <si>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</si>
  <si>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</si>
  <si>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</si>
  <si>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</si>
  <si>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</si>
  <si>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</si>
  <si>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</si>
  <si>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</si>
  <si>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</si>
  <si>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</si>
  <si>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</si>
  <si>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</si>
  <si>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</si>
  <si>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</si>
  <si>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</si>
  <si>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</si>
  <si>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</si>
  <si>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A-03-04-02-012</t>
  </si>
  <si>
    <t>INCAPACIDADES Y LICENCIAS DE MATERNIDAD Y PATERNIDAD (NO DE PENSIONES)</t>
  </si>
  <si>
    <t>A-08-03</t>
  </si>
  <si>
    <t>TASAS Y DERECHOS ADMINISTRATIVOS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</si>
  <si>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</si>
  <si>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</si>
  <si>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</si>
  <si>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</si>
  <si>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</si>
  <si>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</si>
  <si>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</si>
  <si>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</si>
  <si>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</si>
  <si>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</si>
  <si>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APR. BLOQUEADA</t>
  </si>
  <si>
    <t>Enero-Mayo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</si>
</sst>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28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3</xdr:col>
      <xdr:colOff>1638300</xdr:colOff>
      <xdr:row>2</xdr:row>
      <xdr:rowOff>114300</xdr:rowOff>
    </xdr:to>
    <xdr:pic>
      <xdr:nvPicPr>
        <xdr:cNvPr id="2" name="Imagen 1" descr="C:\Users\cdomingu\AppData\Local\Microsoft\Windows\INetCache\Content.Outlook\R6TSVY45\logo gri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8575"/>
          <a:ext cx="2124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selection activeCell="A4" sqref="A4"/>
    </sheetView>
  </sheetViews>
  <sheetFormatPr baseColWidth="10" defaultRowHeight="15" x14ac:dyDescent="0.25"/>
  <cols>
    <col min="1" max="1" width="16.28515625" style="3" customWidth="1"/>
    <col min="2" max="2" width="17" style="3" customWidth="1"/>
    <col min="3" max="3" width="8" style="3" customWidth="1"/>
    <col min="4" max="4" width="34.28515625" style="3" customWidth="1"/>
    <col min="5" max="7" width="18.85546875" style="3" customWidth="1"/>
    <col min="8" max="9" width="20.140625" style="3" customWidth="1"/>
    <col min="10" max="10" width="18.7109375" style="3" customWidth="1"/>
    <col min="11" max="12" width="18.85546875" style="3" customWidth="1"/>
    <col min="13" max="13" width="15.7109375" style="3" customWidth="1"/>
    <col min="14" max="14" width="17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16384" width="11.42578125" style="3"/>
  </cols>
  <sheetData>
    <row r="1" spans="1:20" ht="33.75" customHeight="1" x14ac:dyDescent="0.25">
      <c r="A1" s="1" t="s">
        <v>0</v>
      </c>
      <c r="B1" s="20">
        <v>2020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23" t="s">
        <v>19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0" ht="29.25" customHeight="1" x14ac:dyDescent="0.25">
      <c r="A3" s="11" t="s">
        <v>4</v>
      </c>
      <c r="B3" s="1" t="s">
        <v>45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44</v>
      </c>
      <c r="J4" s="12" t="s">
        <v>13</v>
      </c>
      <c r="K4" s="12" t="s">
        <v>14</v>
      </c>
      <c r="L4" s="12" t="s">
        <v>15</v>
      </c>
      <c r="M4" s="12" t="s">
        <v>41</v>
      </c>
      <c r="N4" s="12" t="s">
        <v>16</v>
      </c>
      <c r="O4" s="12" t="s">
        <v>41</v>
      </c>
      <c r="P4" s="12" t="s">
        <v>17</v>
      </c>
      <c r="Q4" s="12" t="s">
        <v>18</v>
      </c>
    </row>
    <row r="5" spans="1:20" ht="30" customHeight="1" x14ac:dyDescent="0.25">
      <c r="A5" s="24" t="s">
        <v>37</v>
      </c>
      <c r="B5" s="24"/>
      <c r="C5" s="24"/>
      <c r="D5" s="25"/>
      <c r="E5" s="13">
        <f>+E6+E7+E8</f>
        <v>5451000000</v>
      </c>
      <c r="F5" s="13">
        <f t="shared" ref="F5:R5" si="0">+F6+F7+F8</f>
        <v>0</v>
      </c>
      <c r="G5" s="13">
        <f t="shared" si="0"/>
        <v>0</v>
      </c>
      <c r="H5" s="13">
        <f>+H6+H7+H8</f>
        <v>5451000000</v>
      </c>
      <c r="I5" s="13">
        <f>+I6+I7+I8</f>
        <v>0</v>
      </c>
      <c r="J5" s="13">
        <f t="shared" si="0"/>
        <v>5451000000</v>
      </c>
      <c r="K5" s="13">
        <f t="shared" si="0"/>
        <v>0</v>
      </c>
      <c r="L5" s="13">
        <f t="shared" si="0"/>
        <v>2055043969</v>
      </c>
      <c r="M5" s="14">
        <f>+L5/H5</f>
        <v>0.37700311300678774</v>
      </c>
      <c r="N5" s="13">
        <f t="shared" si="0"/>
        <v>2055043969</v>
      </c>
      <c r="O5" s="14">
        <f>+N5/H5</f>
        <v>0.37700311300678774</v>
      </c>
      <c r="P5" s="13">
        <f t="shared" si="0"/>
        <v>2055043969</v>
      </c>
      <c r="Q5" s="13">
        <f t="shared" si="0"/>
        <v>2055043969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3639000000</v>
      </c>
      <c r="F6" s="7">
        <v>0</v>
      </c>
      <c r="G6" s="7">
        <v>0</v>
      </c>
      <c r="H6" s="7">
        <v>3639000000</v>
      </c>
      <c r="I6" s="7">
        <v>0</v>
      </c>
      <c r="J6" s="7">
        <v>3639000000</v>
      </c>
      <c r="K6" s="18">
        <f>+H6-J6</f>
        <v>0</v>
      </c>
      <c r="L6" s="7">
        <v>1399700865</v>
      </c>
      <c r="M6" s="17">
        <f>+L6/H6</f>
        <v>0.38463887469084912</v>
      </c>
      <c r="N6" s="7">
        <v>1399700865</v>
      </c>
      <c r="O6" s="17">
        <f t="shared" ref="O6:O15" si="1">+N6/H6</f>
        <v>0.38463887469084912</v>
      </c>
      <c r="P6" s="7">
        <v>1399700865</v>
      </c>
      <c r="Q6" s="7">
        <v>1399700865</v>
      </c>
      <c r="T6" s="19" t="s">
        <v>43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1311000000</v>
      </c>
      <c r="F7" s="7">
        <v>0</v>
      </c>
      <c r="G7" s="7">
        <v>0</v>
      </c>
      <c r="H7" s="7">
        <v>1311000000</v>
      </c>
      <c r="I7" s="7">
        <v>0</v>
      </c>
      <c r="J7" s="7">
        <v>1311000000</v>
      </c>
      <c r="K7" s="18">
        <f>+H7-J7</f>
        <v>0</v>
      </c>
      <c r="L7" s="7">
        <v>528237972</v>
      </c>
      <c r="M7" s="17">
        <f t="shared" ref="M7:M8" si="2">+L7/H7</f>
        <v>0.40292751487414186</v>
      </c>
      <c r="N7" s="7">
        <v>528237972</v>
      </c>
      <c r="O7" s="17">
        <f t="shared" si="1"/>
        <v>0.40292751487414186</v>
      </c>
      <c r="P7" s="7">
        <v>528237972</v>
      </c>
      <c r="Q7" s="7">
        <v>528237972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501000000</v>
      </c>
      <c r="F8" s="7">
        <v>0</v>
      </c>
      <c r="G8" s="7">
        <v>0</v>
      </c>
      <c r="H8" s="7">
        <v>501000000</v>
      </c>
      <c r="I8" s="7">
        <v>0</v>
      </c>
      <c r="J8" s="7">
        <v>501000000</v>
      </c>
      <c r="K8" s="18">
        <f>+H8-J8</f>
        <v>0</v>
      </c>
      <c r="L8" s="7">
        <v>127105132</v>
      </c>
      <c r="M8" s="17">
        <f t="shared" si="2"/>
        <v>0.25370285828343314</v>
      </c>
      <c r="N8" s="7">
        <v>127105132</v>
      </c>
      <c r="O8" s="17">
        <f t="shared" si="1"/>
        <v>0.25370285828343314</v>
      </c>
      <c r="P8" s="7">
        <v>127105132</v>
      </c>
      <c r="Q8" s="7">
        <v>127105132</v>
      </c>
    </row>
    <row r="9" spans="1:20" ht="29.25" customHeight="1" x14ac:dyDescent="0.25">
      <c r="A9" s="21" t="s">
        <v>42</v>
      </c>
      <c r="B9" s="21"/>
      <c r="C9" s="21"/>
      <c r="D9" s="22"/>
      <c r="E9" s="15">
        <f>+E10</f>
        <v>285000000</v>
      </c>
      <c r="F9" s="15">
        <f t="shared" ref="F9:R9" si="3">+F10</f>
        <v>0</v>
      </c>
      <c r="G9" s="15">
        <f t="shared" si="3"/>
        <v>0</v>
      </c>
      <c r="H9" s="15">
        <f>+H10</f>
        <v>285000000</v>
      </c>
      <c r="I9" s="15">
        <f>+I10</f>
        <v>48000000</v>
      </c>
      <c r="J9" s="15">
        <f t="shared" si="3"/>
        <v>213436812</v>
      </c>
      <c r="K9" s="15">
        <f t="shared" si="3"/>
        <v>23563188</v>
      </c>
      <c r="L9" s="15">
        <f t="shared" si="3"/>
        <v>157344144</v>
      </c>
      <c r="M9" s="14">
        <f>+L9/H9</f>
        <v>0.55208471578947371</v>
      </c>
      <c r="N9" s="15">
        <f t="shared" si="3"/>
        <v>27272716</v>
      </c>
      <c r="O9" s="14">
        <f t="shared" si="1"/>
        <v>9.5693740350877188E-2</v>
      </c>
      <c r="P9" s="15">
        <f t="shared" si="3"/>
        <v>27272716</v>
      </c>
      <c r="Q9" s="15">
        <f t="shared" si="3"/>
        <v>27272716</v>
      </c>
      <c r="R9" s="10">
        <f t="shared" si="3"/>
        <v>0</v>
      </c>
    </row>
    <row r="10" spans="1:20" ht="33" customHeight="1" x14ac:dyDescent="0.25">
      <c r="A10" s="6" t="s">
        <v>28</v>
      </c>
      <c r="B10" s="4" t="s">
        <v>21</v>
      </c>
      <c r="C10" s="4" t="s">
        <v>22</v>
      </c>
      <c r="D10" s="5" t="s">
        <v>29</v>
      </c>
      <c r="E10" s="7">
        <v>285000000</v>
      </c>
      <c r="F10" s="7">
        <v>0</v>
      </c>
      <c r="G10" s="7">
        <v>0</v>
      </c>
      <c r="H10" s="18">
        <v>285000000</v>
      </c>
      <c r="I10" s="18">
        <v>48000000</v>
      </c>
      <c r="J10" s="7">
        <v>213436812</v>
      </c>
      <c r="K10" s="18">
        <f>+H10-I10-J10</f>
        <v>23563188</v>
      </c>
      <c r="L10" s="7">
        <v>157344144</v>
      </c>
      <c r="M10" s="17">
        <f>+L10/H10</f>
        <v>0.55208471578947371</v>
      </c>
      <c r="N10" s="7">
        <v>27272716</v>
      </c>
      <c r="O10" s="17">
        <f t="shared" si="1"/>
        <v>9.5693740350877188E-2</v>
      </c>
      <c r="P10" s="7">
        <v>27272716</v>
      </c>
      <c r="Q10" s="7">
        <v>27272716</v>
      </c>
    </row>
    <row r="11" spans="1:20" ht="33" customHeight="1" x14ac:dyDescent="0.25">
      <c r="A11" s="21" t="s">
        <v>38</v>
      </c>
      <c r="B11" s="21"/>
      <c r="C11" s="21"/>
      <c r="D11" s="22"/>
      <c r="E11" s="15">
        <f>+E12</f>
        <v>47000000</v>
      </c>
      <c r="F11" s="15">
        <f t="shared" ref="F11:R11" si="4">+F12</f>
        <v>0</v>
      </c>
      <c r="G11" s="15">
        <f t="shared" si="4"/>
        <v>5100000</v>
      </c>
      <c r="H11" s="15">
        <f>+H12</f>
        <v>41900000</v>
      </c>
      <c r="I11" s="15">
        <f>+I12</f>
        <v>0</v>
      </c>
      <c r="J11" s="15">
        <f t="shared" si="4"/>
        <v>23529402</v>
      </c>
      <c r="K11" s="15">
        <f t="shared" si="4"/>
        <v>18370598</v>
      </c>
      <c r="L11" s="15">
        <f t="shared" si="4"/>
        <v>4383007</v>
      </c>
      <c r="M11" s="14">
        <f t="shared" ref="M11:M16" si="5">+L11/H11</f>
        <v>0.10460637231503581</v>
      </c>
      <c r="N11" s="15">
        <f t="shared" si="4"/>
        <v>4383007</v>
      </c>
      <c r="O11" s="14">
        <f t="shared" si="1"/>
        <v>0.10460637231503581</v>
      </c>
      <c r="P11" s="15">
        <f t="shared" si="4"/>
        <v>4383007</v>
      </c>
      <c r="Q11" s="15">
        <f t="shared" si="4"/>
        <v>4383007</v>
      </c>
      <c r="R11" s="10">
        <f t="shared" si="4"/>
        <v>0</v>
      </c>
    </row>
    <row r="12" spans="1:20" ht="33" customHeight="1" x14ac:dyDescent="0.25">
      <c r="A12" s="6" t="s">
        <v>30</v>
      </c>
      <c r="B12" s="4" t="s">
        <v>21</v>
      </c>
      <c r="C12" s="4" t="s">
        <v>22</v>
      </c>
      <c r="D12" s="5" t="s">
        <v>31</v>
      </c>
      <c r="E12" s="7">
        <v>47000000</v>
      </c>
      <c r="F12" s="7">
        <v>0</v>
      </c>
      <c r="G12" s="7">
        <v>5100000</v>
      </c>
      <c r="H12" s="7">
        <f>+E12-G12</f>
        <v>41900000</v>
      </c>
      <c r="I12" s="7">
        <v>0</v>
      </c>
      <c r="J12" s="7">
        <v>23529402</v>
      </c>
      <c r="K12" s="18">
        <f>+H12-J12</f>
        <v>18370598</v>
      </c>
      <c r="L12" s="7">
        <v>4383007</v>
      </c>
      <c r="M12" s="17">
        <f t="shared" si="5"/>
        <v>0.10460637231503581</v>
      </c>
      <c r="N12" s="7">
        <v>4383007</v>
      </c>
      <c r="O12" s="17">
        <f t="shared" si="1"/>
        <v>0.10460637231503581</v>
      </c>
      <c r="P12" s="7">
        <v>4383007</v>
      </c>
      <c r="Q12" s="7">
        <v>4383007</v>
      </c>
    </row>
    <row r="13" spans="1:20" ht="41.25" customHeight="1" x14ac:dyDescent="0.25">
      <c r="A13" s="26" t="s">
        <v>39</v>
      </c>
      <c r="B13" s="26"/>
      <c r="C13" s="26"/>
      <c r="D13" s="27"/>
      <c r="E13" s="15">
        <f>+E14+E15</f>
        <v>17706000</v>
      </c>
      <c r="F13" s="15">
        <f t="shared" ref="F13:R13" si="6">+F14+F15</f>
        <v>5100000</v>
      </c>
      <c r="G13" s="15">
        <f t="shared" si="6"/>
        <v>0</v>
      </c>
      <c r="H13" s="15">
        <f>+H14+H15</f>
        <v>22806000</v>
      </c>
      <c r="I13" s="15">
        <f>+I14+I15</f>
        <v>0</v>
      </c>
      <c r="J13" s="15">
        <f t="shared" si="6"/>
        <v>4201950</v>
      </c>
      <c r="K13" s="15">
        <f t="shared" si="6"/>
        <v>18604050</v>
      </c>
      <c r="L13" s="15">
        <f t="shared" si="6"/>
        <v>118000</v>
      </c>
      <c r="M13" s="14">
        <f t="shared" si="5"/>
        <v>5.1740769972814168E-3</v>
      </c>
      <c r="N13" s="15">
        <f t="shared" si="6"/>
        <v>118000</v>
      </c>
      <c r="O13" s="14">
        <f t="shared" si="1"/>
        <v>5.1740769972814168E-3</v>
      </c>
      <c r="P13" s="15">
        <f t="shared" si="6"/>
        <v>118000</v>
      </c>
      <c r="Q13" s="15">
        <f t="shared" si="6"/>
        <v>118000</v>
      </c>
      <c r="R13" s="10">
        <f t="shared" si="6"/>
        <v>0</v>
      </c>
    </row>
    <row r="14" spans="1:20" ht="33" customHeight="1" x14ac:dyDescent="0.25">
      <c r="A14" s="6" t="s">
        <v>32</v>
      </c>
      <c r="B14" s="4" t="s">
        <v>21</v>
      </c>
      <c r="C14" s="4" t="s">
        <v>22</v>
      </c>
      <c r="D14" s="5" t="s">
        <v>33</v>
      </c>
      <c r="E14" s="7">
        <v>206000</v>
      </c>
      <c r="F14" s="7">
        <v>5100000</v>
      </c>
      <c r="G14" s="7">
        <v>0</v>
      </c>
      <c r="H14" s="7">
        <f>+E14+F14</f>
        <v>5306000</v>
      </c>
      <c r="I14" s="7">
        <v>0</v>
      </c>
      <c r="J14" s="7">
        <v>4201950</v>
      </c>
      <c r="K14" s="18">
        <f t="shared" ref="K14:K15" si="7">+H14-J14</f>
        <v>1104050</v>
      </c>
      <c r="L14" s="7">
        <v>118000</v>
      </c>
      <c r="M14" s="17">
        <f t="shared" si="5"/>
        <v>2.2238974745571051E-2</v>
      </c>
      <c r="N14" s="7">
        <v>118000</v>
      </c>
      <c r="O14" s="17">
        <f t="shared" si="1"/>
        <v>2.2238974745571051E-2</v>
      </c>
      <c r="P14" s="7">
        <v>118000</v>
      </c>
      <c r="Q14" s="7">
        <v>118000</v>
      </c>
    </row>
    <row r="15" spans="1:20" ht="33" customHeight="1" x14ac:dyDescent="0.25">
      <c r="A15" s="6" t="s">
        <v>34</v>
      </c>
      <c r="B15" s="4" t="s">
        <v>21</v>
      </c>
      <c r="C15" s="4" t="s">
        <v>35</v>
      </c>
      <c r="D15" s="5" t="s">
        <v>36</v>
      </c>
      <c r="E15" s="7">
        <v>17500000</v>
      </c>
      <c r="F15" s="7">
        <v>0</v>
      </c>
      <c r="G15" s="7">
        <v>0</v>
      </c>
      <c r="H15" s="7">
        <v>17500000</v>
      </c>
      <c r="I15" s="7">
        <v>0</v>
      </c>
      <c r="J15" s="7">
        <v>0</v>
      </c>
      <c r="K15" s="18">
        <f t="shared" si="7"/>
        <v>17500000</v>
      </c>
      <c r="L15" s="7">
        <v>0</v>
      </c>
      <c r="M15" s="17">
        <f t="shared" si="5"/>
        <v>0</v>
      </c>
      <c r="N15" s="7">
        <v>0</v>
      </c>
      <c r="O15" s="17">
        <f t="shared" si="1"/>
        <v>0</v>
      </c>
      <c r="P15" s="7">
        <v>0</v>
      </c>
      <c r="Q15" s="7">
        <v>0</v>
      </c>
    </row>
    <row r="16" spans="1:20" ht="30.75" customHeight="1" x14ac:dyDescent="0.25">
      <c r="A16" s="21" t="s">
        <v>40</v>
      </c>
      <c r="B16" s="21" t="s">
        <v>1</v>
      </c>
      <c r="C16" s="21" t="s">
        <v>1</v>
      </c>
      <c r="D16" s="22" t="s">
        <v>1</v>
      </c>
      <c r="E16" s="15">
        <f>+E13+E11+E9+E5</f>
        <v>5800706000</v>
      </c>
      <c r="F16" s="15">
        <f t="shared" ref="F16:I16" si="8">+F5+F9+F11+F13</f>
        <v>5100000</v>
      </c>
      <c r="G16" s="15">
        <f t="shared" si="8"/>
        <v>5100000</v>
      </c>
      <c r="H16" s="15">
        <f t="shared" si="8"/>
        <v>5800706000</v>
      </c>
      <c r="I16" s="15">
        <f t="shared" si="8"/>
        <v>48000000</v>
      </c>
      <c r="J16" s="15">
        <f>+J5+J9+J11+J13</f>
        <v>5692168164</v>
      </c>
      <c r="K16" s="15">
        <f>+K5+K9+K11+K13</f>
        <v>60537836</v>
      </c>
      <c r="L16" s="15">
        <f>+L5+L9+L11+L13</f>
        <v>2216889120</v>
      </c>
      <c r="M16" s="14">
        <f t="shared" si="5"/>
        <v>0.38217574205622556</v>
      </c>
      <c r="N16" s="15">
        <f>+N5+N9+N11+N13</f>
        <v>2086817692</v>
      </c>
      <c r="O16" s="16">
        <f>+N16/H16</f>
        <v>0.35975236324681859</v>
      </c>
      <c r="P16" s="15">
        <f>+P5+P9+P11+P13</f>
        <v>2086817692</v>
      </c>
      <c r="Q16" s="15">
        <f>+Q5+Q9+Q11+Q13</f>
        <v>2086817692</v>
      </c>
      <c r="R16" s="10">
        <f>+R5+R9+R11+R13</f>
        <v>0</v>
      </c>
    </row>
    <row r="17" spans="1:17" x14ac:dyDescent="0.25">
      <c r="A17" s="6" t="s">
        <v>1</v>
      </c>
      <c r="B17" s="4" t="s">
        <v>1</v>
      </c>
      <c r="C17" s="4" t="s">
        <v>1</v>
      </c>
      <c r="D17" s="5" t="s">
        <v>1</v>
      </c>
      <c r="E17" s="8" t="s">
        <v>1</v>
      </c>
      <c r="F17" s="8" t="s">
        <v>1</v>
      </c>
      <c r="G17" s="8" t="s">
        <v>1</v>
      </c>
      <c r="H17" s="8" t="s">
        <v>1</v>
      </c>
      <c r="I17" s="8"/>
      <c r="J17" s="8" t="s">
        <v>1</v>
      </c>
      <c r="K17" s="8" t="s">
        <v>1</v>
      </c>
      <c r="L17" s="8" t="s">
        <v>1</v>
      </c>
      <c r="M17" s="8"/>
      <c r="N17" s="8" t="s">
        <v>1</v>
      </c>
      <c r="O17" s="8"/>
      <c r="P17" s="8" t="s">
        <v>1</v>
      </c>
      <c r="Q17" s="8" t="s">
        <v>1</v>
      </c>
    </row>
  </sheetData>
  <mergeCells count="6">
    <mergeCell ref="A16:D16"/>
    <mergeCell ref="E2:Q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 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Magda Yiber Ramirez Rodriguez</cp:lastModifiedBy>
  <dcterms:created xsi:type="dcterms:W3CDTF">2019-07-09T20:28:37Z</dcterms:created>
  <dcterms:modified xsi:type="dcterms:W3CDTF">2020-06-03T20:51:59Z</dcterms:modified>
</cp:coreProperties>
</file>